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atios\"/>
    </mc:Choice>
  </mc:AlternateContent>
  <xr:revisionPtr revIDLastSave="0" documentId="13_ncr:1_{F5B34E30-18B0-4652-9ECD-1B0AD88394A2}" xr6:coauthVersionLast="36" xr6:coauthVersionMax="36" xr10:uidLastSave="{00000000-0000-0000-0000-000000000000}"/>
  <bookViews>
    <workbookView xWindow="0" yWindow="0" windowWidth="17160" windowHeight="17592" xr2:uid="{55B23E33-4A63-4DD2-8BEC-3CAA7F5A503B}"/>
  </bookViews>
  <sheets>
    <sheet name="PD Rati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7" i="1" l="1"/>
  <c r="E206" i="1"/>
  <c r="E239" i="1"/>
  <c r="E238" i="1"/>
  <c r="E237" i="1"/>
  <c r="C251" i="1" l="1"/>
  <c r="D251" i="1"/>
  <c r="E5" i="1"/>
  <c r="E16" i="1"/>
  <c r="E20" i="1"/>
  <c r="E31" i="1"/>
  <c r="E65" i="1"/>
  <c r="E91" i="1"/>
  <c r="E150" i="1"/>
  <c r="E157" i="1"/>
  <c r="E195" i="1"/>
  <c r="E240" i="1" l="1"/>
  <c r="E32" i="1" l="1"/>
  <c r="E46" i="1" l="1"/>
  <c r="E246" i="1"/>
  <c r="E250" i="1" l="1"/>
  <c r="E249" i="1"/>
  <c r="E248" i="1"/>
  <c r="E247" i="1"/>
  <c r="E245" i="1"/>
  <c r="E244" i="1"/>
  <c r="E243" i="1"/>
  <c r="E242" i="1"/>
  <c r="E241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7" i="1"/>
  <c r="E205" i="1"/>
  <c r="E204" i="1"/>
  <c r="E203" i="1"/>
  <c r="E202" i="1"/>
  <c r="E201" i="1"/>
  <c r="E200" i="1"/>
  <c r="E199" i="1"/>
  <c r="E198" i="1"/>
  <c r="E197" i="1"/>
  <c r="E196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6" i="1"/>
  <c r="E155" i="1"/>
  <c r="E154" i="1"/>
  <c r="E153" i="1"/>
  <c r="E152" i="1"/>
  <c r="E151" i="1"/>
  <c r="E148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0" i="1"/>
  <c r="E29" i="1"/>
  <c r="E28" i="1"/>
  <c r="E27" i="1"/>
  <c r="E26" i="1"/>
  <c r="E25" i="1"/>
  <c r="E24" i="1"/>
  <c r="E23" i="1"/>
  <c r="E22" i="1"/>
  <c r="E21" i="1"/>
  <c r="E19" i="1"/>
  <c r="E18" i="1"/>
  <c r="E17" i="1"/>
  <c r="E15" i="1"/>
  <c r="E14" i="1"/>
  <c r="E13" i="1"/>
  <c r="E12" i="1"/>
  <c r="E11" i="1"/>
  <c r="E10" i="1"/>
  <c r="E9" i="1"/>
  <c r="E8" i="1"/>
  <c r="E7" i="1"/>
  <c r="E6" i="1"/>
  <c r="E4" i="1"/>
  <c r="E3" i="1"/>
</calcChain>
</file>

<file path=xl/sharedStrings.xml><?xml version="1.0" encoding="utf-8"?>
<sst xmlns="http://schemas.openxmlformats.org/spreadsheetml/2006/main" count="504" uniqueCount="315">
  <si>
    <t>Agency</t>
  </si>
  <si>
    <t>County</t>
  </si>
  <si>
    <t>Total Population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</si>
  <si>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</si>
  <si>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</si>
  <si>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</si>
  <si>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</si>
  <si>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</si>
  <si>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</si>
  <si>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</si>
  <si>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</si>
  <si>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</si>
  <si>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</si>
  <si>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</si>
  <si>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</si>
  <si>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</si>
  <si>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</si>
  <si>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</si>
  <si>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</si>
  <si>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</si>
  <si>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</si>
  <si>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</si>
  <si>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</si>
  <si>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</si>
  <si>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</si>
  <si>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</si>
  <si>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</si>
  <si>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</si>
  <si>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</si>
  <si>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</si>
  <si>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</si>
  <si>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</si>
  <si>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</si>
  <si>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</si>
  <si>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</si>
  <si>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</si>
  <si>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</si>
  <si>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</si>
  <si>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</si>
  <si>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</si>
  <si>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</si>
  <si>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</si>
  <si>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</si>
  <si>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</si>
  <si>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</si>
  <si>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</si>
  <si>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</si>
  <si>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</si>
  <si>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</si>
  <si>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</si>
  <si>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</si>
  <si>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</si>
  <si>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</si>
  <si>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</si>
  <si>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</si>
  <si>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</si>
  <si>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</si>
  <si>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</si>
  <si>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</si>
  <si>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</si>
  <si>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</si>
  <si>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</si>
  <si>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</si>
  <si>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</si>
  <si>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</si>
  <si>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</si>
  <si>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</si>
  <si>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</si>
  <si>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</si>
  <si>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</si>
  <si>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</si>
  <si>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</si>
  <si>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</si>
  <si>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</si>
  <si>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</si>
  <si>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</si>
  <si>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</si>
  <si>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</si>
  <si>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</si>
  <si>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</si>
  <si>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</si>
  <si>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</si>
  <si>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</si>
  <si>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</si>
  <si>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</si>
  <si>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</si>
  <si>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</si>
  <si>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</si>
  <si>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</si>
  <si>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</si>
  <si>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</si>
  <si>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</si>
  <si>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</si>
  <si>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</si>
  <si>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</si>
  <si>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</si>
  <si>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</si>
  <si>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</si>
  <si>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</si>
  <si>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</si>
  <si>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</si>
  <si>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</si>
  <si>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</si>
  <si>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</si>
  <si>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</si>
  <si>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</si>
  <si>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</si>
  <si>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</si>
  <si>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</si>
  <si>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</si>
  <si>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</si>
  <si>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</si>
  <si>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</si>
  <si>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</si>
  <si>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</si>
  <si>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</si>
  <si>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</si>
  <si>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</si>
  <si>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</si>
  <si>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</si>
  <si>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</si>
  <si>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</si>
  <si>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</si>
  <si>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</si>
  <si>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</si>
  <si>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</si>
  <si>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</si>
  <si>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</si>
  <si>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</si>
  <si>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</si>
  <si>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</si>
  <si>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</si>
  <si>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</si>
  <si>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</si>
  <si>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</si>
  <si>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</si>
  <si>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</si>
  <si>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</si>
  <si>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</si>
  <si>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</si>
  <si>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</si>
  <si>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</si>
  <si>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</si>
  <si>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</si>
  <si>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</si>
  <si>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</si>
  <si>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</si>
  <si>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</si>
  <si>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</si>
  <si>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</si>
  <si>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</si>
  <si>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</si>
  <si>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</si>
  <si>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</si>
  <si>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</si>
  <si>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</si>
  <si>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</si>
  <si>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</si>
  <si>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</si>
  <si>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</si>
  <si>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</si>
  <si>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</si>
  <si>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</si>
  <si>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</si>
  <si>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</si>
  <si>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</si>
  <si>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</si>
  <si>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</si>
  <si>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</si>
  <si>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</si>
  <si>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</si>
  <si>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</si>
  <si>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</si>
  <si>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</si>
  <si>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</si>
  <si>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</si>
  <si>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</si>
  <si>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</si>
  <si>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</si>
  <si>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</si>
  <si>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</si>
  <si>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</si>
  <si>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</si>
  <si>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</si>
  <si>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</si>
  <si>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</si>
  <si>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</si>
  <si>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</si>
  <si>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</si>
  <si>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</si>
  <si>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</si>
  <si>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</si>
  <si>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</si>
  <si>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</si>
  <si>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</si>
  <si>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</si>
  <si>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</si>
  <si>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</si>
  <si>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</si>
  <si>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</si>
  <si>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</si>
  <si>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</si>
  <si>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</si>
  <si>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</si>
  <si>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</si>
  <si>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</si>
  <si>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</si>
  <si>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</si>
  <si>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</si>
  <si>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</si>
  <si>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</si>
  <si>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</si>
  <si>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</si>
  <si>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</si>
  <si>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</si>
  <si>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</si>
  <si>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</si>
  <si>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</si>
  <si>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</si>
  <si>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</si>
  <si>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</si>
  <si>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</si>
  <si>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</si>
  <si>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</si>
  <si>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</si>
  <si>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</si>
  <si>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</si>
  <si>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</si>
  <si>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</si>
  <si>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</si>
  <si>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</si>
  <si>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</si>
  <si>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</si>
  <si>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</si>
  <si>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</si>
  <si>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</si>
  <si>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</si>
  <si>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</si>
  <si>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</si>
  <si>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</si>
  <si>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</si>
  <si>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</si>
  <si>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</si>
  <si>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</si>
  <si>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</si>
  <si>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</si>
  <si>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</si>
  <si>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</si>
  <si>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</si>
  <si>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</si>
  <si>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</si>
  <si>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</si>
  <si>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</si>
  <si>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</si>
  <si>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</si>
  <si>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</si>
  <si>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</si>
  <si>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</si>
  <si>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</si>
  <si>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</si>
  <si>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</si>
  <si>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</si>
  <si>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</si>
  <si>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</si>
  <si>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</si>
  <si>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</si>
  <si>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</si>
  <si>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</si>
  <si>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</si>
  <si>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</si>
  <si>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</si>
  <si>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</si>
  <si>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</si>
  <si>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</si>
  <si>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</si>
  <si>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</si>
  <si>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</si>
  <si>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</si>
  <si>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</si>
  <si>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</si>
  <si>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</si>
  <si>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</si>
  <si>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</si>
  <si>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</si>
  <si>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</si>
  <si>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</si>
  <si>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</si>
  <si>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</si>
  <si>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</si>
  <si>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</si>
  <si>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</si>
  <si>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</si>
  <si>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</si>
  <si>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</si>
  <si>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</si>
  <si>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</si>
  <si>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</si>
  <si>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</si>
  <si>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</si>
  <si>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</si>
  <si>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</si>
  <si>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</si>
  <si>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</si>
  <si>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</si>
  <si>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</si>
  <si>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</si>
  <si>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</si>
  <si>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</si>
  <si>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Ratio Per 1000</t>
  </si>
  <si>
    <t>Town Of Pembroke Park Police Department</t>
  </si>
  <si>
    <t>Dade</t>
  </si>
  <si>
    <t>Police Departments, Law Enforcement - Ratios 2023</t>
  </si>
  <si>
    <t xml:space="preserve"> Officer Count (LE Only)</t>
  </si>
  <si>
    <t>2.51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</si>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</sst>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Calibri"/>
      <family val="2"/>
    </font>
    <font>
      <sz val="10"/>
      <color indexed="8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8"/>
      <color theme="3" tint="-0.499984740745262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>
      <alignment horizontal="left" indent="1"/>
    </xf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Fill="1"/>
    <xf numFmtId="0" fontId="5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>
      <alignment horizontal="center"/>
    </xf>
    <xf numFmtId="2" fontId="6" fillId="0" borderId="0" xfId="0" applyNumberFormat="1" applyFont="1" applyFill="1" applyAlignment="1" applyProtection="1">
      <alignment horizontal="center" vertical="center" wrapText="1"/>
    </xf>
    <xf numFmtId="3" fontId="6" fillId="0" borderId="0" xfId="0" applyNumberFormat="1" applyFont="1" applyFill="1" applyAlignment="1" applyProtection="1">
      <alignment horizontal="center" vertical="center" wrapText="1"/>
    </xf>
    <xf numFmtId="3" fontId="8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2" fontId="9" fillId="0" borderId="0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Style 1" xfId="2" xr:uid="{078361C8-B745-4C2A-9721-17F86C52C825}"/>
  </cellStyles>
  <dxfs count="1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44"/>
      <tableStyleElement type="headerRow" dxfId="143"/>
      <tableStyleElement type="totalRow" dxfId="142"/>
      <tableStyleElement type="firstColumn" dxfId="141"/>
      <tableStyleElement type="lastColumn" dxfId="140"/>
      <tableStyleElement type="firstRowStripe" dxfId="139"/>
      <tableStyleElement type="firstColumnStripe" dxfId="13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8CF05C-2564-4F73-9CF5-6DFCBEAFEE6F}" name="Table1" displayName="Table1" ref="A2:E251" totalsRowCount="1" headerRowDxfId="13" dataDxfId="11" headerRowBorderDxfId="12" tableBorderDxfId="10">
  <autoFilter ref="A2:E250" xr:uid="{98399FFE-9259-4C11-947A-E45EA2107428}"/>
  <sortState ref="A3:E250">
    <sortCondition ref="A2:A250"/>
  </sortState>
  <tableColumns count="5">
    <tableColumn id="1" xr3:uid="{E0FD1F45-B75C-40EA-8936-DDF2A3E46307}" name="Agency" dataDxfId="9" totalsRowDxfId="4" dataCellStyle="Normal"/>
    <tableColumn id="2" xr3:uid="{7C9F0862-1AE0-4DAF-A335-21B52FAE6737}" name="County" dataDxfId="8" totalsRowDxfId="3" dataCellStyle="Normal"/>
    <tableColumn id="3" xr3:uid="{A155B78B-6F8C-40E2-A93E-AA906AD3C52E}" name=" Officer Count (LE Only)" totalsRowFunction="sum" dataDxfId="7" totalsRowDxfId="2" dataCellStyle="Normal"/>
    <tableColumn id="5" xr3:uid="{477EDAF9-4ED4-457E-9119-3021615A479A}" name="Total Population" totalsRowFunction="sum" dataDxfId="6" totalsRowDxfId="1" dataCellStyle="Comma"/>
    <tableColumn id="6" xr3:uid="{0A142443-D57F-41EB-9A56-E902B79ABF63}" name="Ratio Per 1000" totalsRowLabel="2.51" dataDxfId="5" totalsRowDxfId="0">
      <calculatedColumnFormula>C3/D3*1000</calculatedColumnFormula>
    </tableColumn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B13F0-8A78-4DEF-952E-BABD1EAD98EA}">
  <sheetPr>
    <pageSetUpPr fitToPage="1"/>
  </sheetPr>
  <dimension ref="A1:F251"/>
  <sheetViews>
    <sheetView tabSelected="1" zoomScaleNormal="100" workbookViewId="0">
      <pane ySplit="2" topLeftCell="A3" activePane="bottomLeft" state="frozen"/>
      <selection pane="bottomLeft" activeCell="I152" sqref="I152"/>
    </sheetView>
  </sheetViews>
  <sheetFormatPr defaultColWidth="9.109375" defaultRowHeight="13.8" x14ac:dyDescent="0.25"/>
  <cols>
    <col min="1" max="1" width="48.33203125" style="3" customWidth="1"/>
    <col min="2" max="2" width="21.33203125" style="1" customWidth="1"/>
    <col min="3" max="3" width="18.5546875" style="1" customWidth="1"/>
    <col min="4" max="4" width="13.44140625" style="2" customWidth="1"/>
    <col min="5" max="5" width="17.33203125" style="3" customWidth="1"/>
    <col min="6" max="16384" width="9.109375" style="3"/>
  </cols>
  <sheetData>
    <row r="1" spans="1:6" ht="25.5" customHeight="1" x14ac:dyDescent="0.25">
      <c r="A1" s="20" t="s">
        <v>311</v>
      </c>
      <c r="B1" s="21"/>
    </row>
    <row r="2" spans="1:6" s="4" customFormat="1" ht="39" customHeight="1" thickBot="1" x14ac:dyDescent="0.3">
      <c r="A2" s="22" t="s">
        <v>0</v>
      </c>
      <c r="B2" s="23" t="s">
        <v>1</v>
      </c>
      <c r="C2" s="24" t="s">
        <v>312</v>
      </c>
      <c r="D2" s="25" t="s">
        <v>2</v>
      </c>
      <c r="E2" s="26" t="s">
        <v>308</v>
      </c>
    </row>
    <row r="3" spans="1:6" ht="15" customHeight="1" thickTop="1" x14ac:dyDescent="0.25">
      <c r="A3" s="7" t="s">
        <v>3</v>
      </c>
      <c r="B3" s="7" t="s">
        <v>4</v>
      </c>
      <c r="C3" s="7">
        <v>27</v>
      </c>
      <c r="D3" s="11">
        <v>11015</v>
      </c>
      <c r="E3" s="12">
        <f t="shared" ref="E3:E34" si="0">C3/D3*1000</f>
        <v>2.4512029051293691</v>
      </c>
      <c r="F3" s="5"/>
    </row>
    <row r="4" spans="1:6" ht="14.25" customHeight="1" x14ac:dyDescent="0.25">
      <c r="A4" s="7" t="s">
        <v>5</v>
      </c>
      <c r="B4" s="7" t="s">
        <v>6</v>
      </c>
      <c r="C4" s="7">
        <v>97</v>
      </c>
      <c r="D4" s="11">
        <v>47420</v>
      </c>
      <c r="E4" s="12">
        <f t="shared" si="0"/>
        <v>2.0455504006748209</v>
      </c>
      <c r="F4" s="5"/>
    </row>
    <row r="5" spans="1:6" ht="15" customHeight="1" x14ac:dyDescent="0.25">
      <c r="A5" s="7" t="s">
        <v>7</v>
      </c>
      <c r="B5" s="7" t="s">
        <v>8</v>
      </c>
      <c r="C5" s="7">
        <v>6</v>
      </c>
      <c r="D5" s="13">
        <v>505</v>
      </c>
      <c r="E5" s="12">
        <f t="shared" si="0"/>
        <v>11.881188118811881</v>
      </c>
      <c r="F5" s="5"/>
    </row>
    <row r="6" spans="1:6" ht="14.25" customHeight="1" x14ac:dyDescent="0.25">
      <c r="A6" s="7" t="s">
        <v>9</v>
      </c>
      <c r="B6" s="7" t="s">
        <v>10</v>
      </c>
      <c r="C6" s="7">
        <v>9</v>
      </c>
      <c r="D6" s="11">
        <v>2465</v>
      </c>
      <c r="E6" s="12">
        <f t="shared" si="0"/>
        <v>3.6511156186612577</v>
      </c>
      <c r="F6" s="5"/>
    </row>
    <row r="7" spans="1:6" ht="14.25" customHeight="1" x14ac:dyDescent="0.25">
      <c r="A7" s="7" t="s">
        <v>11</v>
      </c>
      <c r="B7" s="7" t="s">
        <v>12</v>
      </c>
      <c r="C7" s="7">
        <v>115</v>
      </c>
      <c r="D7" s="11">
        <v>58293</v>
      </c>
      <c r="E7" s="12">
        <f t="shared" si="0"/>
        <v>1.9727926166091982</v>
      </c>
      <c r="F7" s="5"/>
    </row>
    <row r="8" spans="1:6" ht="14.25" customHeight="1" x14ac:dyDescent="0.25">
      <c r="A8" s="7" t="s">
        <v>13</v>
      </c>
      <c r="B8" s="7" t="s">
        <v>14</v>
      </c>
      <c r="C8" s="7">
        <v>22</v>
      </c>
      <c r="D8" s="11">
        <v>7638</v>
      </c>
      <c r="E8" s="12">
        <f t="shared" si="0"/>
        <v>2.8803351662738939</v>
      </c>
      <c r="F8" s="5"/>
    </row>
    <row r="9" spans="1:6" ht="14.25" customHeight="1" x14ac:dyDescent="0.25">
      <c r="A9" s="7" t="s">
        <v>15</v>
      </c>
      <c r="B9" s="7" t="s">
        <v>16</v>
      </c>
      <c r="C9" s="7">
        <v>10</v>
      </c>
      <c r="D9" s="11">
        <v>2042</v>
      </c>
      <c r="E9" s="12">
        <f t="shared" si="0"/>
        <v>4.8971596474045054</v>
      </c>
      <c r="F9" s="5"/>
    </row>
    <row r="10" spans="1:6" ht="14.25" customHeight="1" x14ac:dyDescent="0.25">
      <c r="A10" s="7" t="s">
        <v>17</v>
      </c>
      <c r="B10" s="7" t="s">
        <v>18</v>
      </c>
      <c r="C10" s="7">
        <v>27</v>
      </c>
      <c r="D10" s="11">
        <v>13529</v>
      </c>
      <c r="E10" s="12">
        <f t="shared" si="0"/>
        <v>1.9957129130017</v>
      </c>
      <c r="F10" s="5"/>
    </row>
    <row r="11" spans="1:6" ht="15" customHeight="1" x14ac:dyDescent="0.25">
      <c r="A11" s="7" t="s">
        <v>19</v>
      </c>
      <c r="B11" s="7" t="s">
        <v>20</v>
      </c>
      <c r="C11" s="7">
        <v>15</v>
      </c>
      <c r="D11" s="11">
        <v>2147</v>
      </c>
      <c r="E11" s="12">
        <f t="shared" si="0"/>
        <v>6.9864927806241264</v>
      </c>
      <c r="F11" s="5"/>
    </row>
    <row r="12" spans="1:6" ht="14.25" customHeight="1" x14ac:dyDescent="0.25">
      <c r="A12" s="7" t="s">
        <v>21</v>
      </c>
      <c r="B12" s="7" t="s">
        <v>22</v>
      </c>
      <c r="C12" s="7">
        <v>39</v>
      </c>
      <c r="D12" s="11">
        <v>19298</v>
      </c>
      <c r="E12" s="12">
        <f t="shared" si="0"/>
        <v>2.020934811897606</v>
      </c>
      <c r="F12" s="5"/>
    </row>
    <row r="13" spans="1:6" ht="14.25" customHeight="1" x14ac:dyDescent="0.25">
      <c r="A13" s="7" t="s">
        <v>23</v>
      </c>
      <c r="B13" s="7" t="s">
        <v>310</v>
      </c>
      <c r="C13" s="7">
        <v>90</v>
      </c>
      <c r="D13" s="11">
        <v>40247</v>
      </c>
      <c r="E13" s="14">
        <f t="shared" si="0"/>
        <v>2.2361915173801776</v>
      </c>
      <c r="F13" s="5"/>
    </row>
    <row r="14" spans="1:6" ht="14.25" customHeight="1" x14ac:dyDescent="0.25">
      <c r="A14" s="7" t="s">
        <v>24</v>
      </c>
      <c r="B14" s="7" t="s">
        <v>310</v>
      </c>
      <c r="C14" s="7">
        <v>35</v>
      </c>
      <c r="D14" s="11">
        <v>3054</v>
      </c>
      <c r="E14" s="12">
        <f t="shared" si="0"/>
        <v>11.460379829731501</v>
      </c>
      <c r="F14" s="5"/>
    </row>
    <row r="15" spans="1:6" ht="14.25" customHeight="1" x14ac:dyDescent="0.25">
      <c r="A15" s="7" t="s">
        <v>25</v>
      </c>
      <c r="B15" s="7" t="s">
        <v>22</v>
      </c>
      <c r="C15" s="7">
        <v>46</v>
      </c>
      <c r="D15" s="11">
        <v>19969</v>
      </c>
      <c r="E15" s="12">
        <f t="shared" si="0"/>
        <v>2.3035705343282089</v>
      </c>
      <c r="F15" s="5"/>
    </row>
    <row r="16" spans="1:6" ht="14.25" customHeight="1" x14ac:dyDescent="0.25">
      <c r="A16" s="7" t="s">
        <v>26</v>
      </c>
      <c r="B16" s="7" t="s">
        <v>310</v>
      </c>
      <c r="C16" s="7">
        <v>25</v>
      </c>
      <c r="D16" s="11">
        <v>5895</v>
      </c>
      <c r="E16" s="12">
        <f t="shared" si="0"/>
        <v>4.2408821034775235</v>
      </c>
      <c r="F16" s="5"/>
    </row>
    <row r="17" spans="1:6" ht="14.25" customHeight="1" x14ac:dyDescent="0.25">
      <c r="A17" s="7" t="s">
        <v>27</v>
      </c>
      <c r="B17" s="7" t="s">
        <v>28</v>
      </c>
      <c r="C17" s="7">
        <v>24</v>
      </c>
      <c r="D17" s="11">
        <v>4367</v>
      </c>
      <c r="E17" s="12">
        <f t="shared" si="0"/>
        <v>5.4957636821616669</v>
      </c>
      <c r="F17" s="5"/>
    </row>
    <row r="18" spans="1:6" ht="14.25" customHeight="1" x14ac:dyDescent="0.25">
      <c r="A18" s="7" t="s">
        <v>29</v>
      </c>
      <c r="B18" s="7" t="s">
        <v>30</v>
      </c>
      <c r="C18" s="7">
        <v>14</v>
      </c>
      <c r="D18" s="11">
        <v>5833</v>
      </c>
      <c r="E18" s="12">
        <f t="shared" si="0"/>
        <v>2.400137150694325</v>
      </c>
      <c r="F18" s="5"/>
    </row>
    <row r="19" spans="1:6" ht="14.25" customHeight="1" x14ac:dyDescent="0.25">
      <c r="A19" s="7" t="s">
        <v>31</v>
      </c>
      <c r="B19" s="7" t="s">
        <v>310</v>
      </c>
      <c r="C19" s="7">
        <v>46</v>
      </c>
      <c r="D19" s="11">
        <v>3083</v>
      </c>
      <c r="E19" s="12">
        <f t="shared" si="0"/>
        <v>14.920531949399935</v>
      </c>
      <c r="F19" s="5"/>
    </row>
    <row r="20" spans="1:6" ht="14.25" customHeight="1" x14ac:dyDescent="0.25">
      <c r="A20" s="7" t="s">
        <v>32</v>
      </c>
      <c r="B20" s="7" t="s">
        <v>8</v>
      </c>
      <c r="C20" s="7">
        <v>25</v>
      </c>
      <c r="D20" s="11">
        <v>2259</v>
      </c>
      <c r="E20" s="12">
        <f t="shared" si="0"/>
        <v>11.066843736166446</v>
      </c>
      <c r="F20" s="5"/>
    </row>
    <row r="21" spans="1:6" ht="14.25" customHeight="1" x14ac:dyDescent="0.25">
      <c r="A21" s="7" t="s">
        <v>33</v>
      </c>
      <c r="B21" s="7" t="s">
        <v>20</v>
      </c>
      <c r="C21" s="7">
        <v>194</v>
      </c>
      <c r="D21" s="11">
        <v>100491</v>
      </c>
      <c r="E21" s="12">
        <f t="shared" si="0"/>
        <v>1.9305211411967242</v>
      </c>
      <c r="F21" s="5"/>
    </row>
    <row r="22" spans="1:6" ht="14.25" customHeight="1" x14ac:dyDescent="0.25">
      <c r="A22" s="7" t="s">
        <v>34</v>
      </c>
      <c r="B22" s="7" t="s">
        <v>35</v>
      </c>
      <c r="C22" s="7">
        <v>11</v>
      </c>
      <c r="D22" s="11">
        <v>2776</v>
      </c>
      <c r="E22" s="12">
        <f t="shared" si="0"/>
        <v>3.9625360230547551</v>
      </c>
      <c r="F22" s="5"/>
    </row>
    <row r="23" spans="1:6" ht="14.25" customHeight="1" x14ac:dyDescent="0.25">
      <c r="A23" s="7" t="s">
        <v>36</v>
      </c>
      <c r="B23" s="7" t="s">
        <v>37</v>
      </c>
      <c r="C23" s="7">
        <v>7</v>
      </c>
      <c r="D23" s="11">
        <v>2450</v>
      </c>
      <c r="E23" s="12">
        <f t="shared" si="0"/>
        <v>2.8571428571428572</v>
      </c>
      <c r="F23" s="5"/>
    </row>
    <row r="24" spans="1:6" ht="14.25" customHeight="1" x14ac:dyDescent="0.25">
      <c r="A24" s="7" t="s">
        <v>38</v>
      </c>
      <c r="B24" s="7" t="s">
        <v>20</v>
      </c>
      <c r="C24" s="7">
        <v>141</v>
      </c>
      <c r="D24" s="11">
        <v>82208</v>
      </c>
      <c r="E24" s="12">
        <f t="shared" si="0"/>
        <v>1.7151615414558194</v>
      </c>
      <c r="F24" s="5"/>
    </row>
    <row r="25" spans="1:6" ht="14.25" customHeight="1" x14ac:dyDescent="0.25">
      <c r="A25" s="7" t="s">
        <v>39</v>
      </c>
      <c r="B25" s="7" t="s">
        <v>40</v>
      </c>
      <c r="C25" s="7">
        <v>13</v>
      </c>
      <c r="D25" s="13">
        <v>902</v>
      </c>
      <c r="E25" s="12">
        <f t="shared" si="0"/>
        <v>14.412416851441241</v>
      </c>
      <c r="F25" s="5"/>
    </row>
    <row r="26" spans="1:6" ht="14.25" customHeight="1" x14ac:dyDescent="0.25">
      <c r="A26" s="7" t="s">
        <v>41</v>
      </c>
      <c r="B26" s="7" t="s">
        <v>40</v>
      </c>
      <c r="C26" s="7">
        <v>129</v>
      </c>
      <c r="D26" s="11">
        <v>57253</v>
      </c>
      <c r="E26" s="12">
        <f t="shared" si="0"/>
        <v>2.2531570398057745</v>
      </c>
      <c r="F26" s="5"/>
    </row>
    <row r="27" spans="1:6" ht="14.25" customHeight="1" x14ac:dyDescent="0.25">
      <c r="A27" s="7" t="s">
        <v>42</v>
      </c>
      <c r="B27" s="7" t="s">
        <v>43</v>
      </c>
      <c r="C27" s="7">
        <v>14</v>
      </c>
      <c r="D27" s="11">
        <v>4027</v>
      </c>
      <c r="E27" s="12">
        <f t="shared" si="0"/>
        <v>3.4765333995530168</v>
      </c>
      <c r="F27" s="5"/>
    </row>
    <row r="28" spans="1:6" ht="14.25" customHeight="1" x14ac:dyDescent="0.25">
      <c r="A28" s="7" t="s">
        <v>44</v>
      </c>
      <c r="B28" s="7" t="s">
        <v>45</v>
      </c>
      <c r="C28" s="7">
        <v>272</v>
      </c>
      <c r="D28" s="11">
        <v>213301</v>
      </c>
      <c r="E28" s="12">
        <f t="shared" si="0"/>
        <v>1.2751932714802088</v>
      </c>
      <c r="F28" s="5"/>
    </row>
    <row r="29" spans="1:6" ht="14.25" customHeight="1" x14ac:dyDescent="0.25">
      <c r="A29" s="7" t="s">
        <v>46</v>
      </c>
      <c r="B29" s="7" t="s">
        <v>10</v>
      </c>
      <c r="C29" s="7">
        <v>7</v>
      </c>
      <c r="D29" s="11">
        <v>2875</v>
      </c>
      <c r="E29" s="12">
        <f t="shared" si="0"/>
        <v>2.4347826086956519</v>
      </c>
      <c r="F29" s="5"/>
    </row>
    <row r="30" spans="1:6" ht="14.25" customHeight="1" x14ac:dyDescent="0.25">
      <c r="A30" s="7" t="s">
        <v>47</v>
      </c>
      <c r="B30" s="7" t="s">
        <v>6</v>
      </c>
      <c r="C30" s="7">
        <v>46</v>
      </c>
      <c r="D30" s="11">
        <v>30061</v>
      </c>
      <c r="E30" s="12">
        <f t="shared" si="0"/>
        <v>1.530221882172915</v>
      </c>
      <c r="F30" s="5"/>
    </row>
    <row r="31" spans="1:6" ht="14.25" customHeight="1" x14ac:dyDescent="0.25">
      <c r="A31" s="7" t="s">
        <v>48</v>
      </c>
      <c r="B31" s="7" t="s">
        <v>49</v>
      </c>
      <c r="C31" s="7">
        <v>5</v>
      </c>
      <c r="D31" s="13">
        <v>689</v>
      </c>
      <c r="E31" s="12">
        <f t="shared" si="0"/>
        <v>7.2568940493468794</v>
      </c>
      <c r="F31" s="5"/>
    </row>
    <row r="32" spans="1:6" ht="14.25" customHeight="1" x14ac:dyDescent="0.25">
      <c r="A32" s="7" t="s">
        <v>51</v>
      </c>
      <c r="B32" s="7" t="s">
        <v>52</v>
      </c>
      <c r="C32" s="7">
        <v>9</v>
      </c>
      <c r="D32" s="11">
        <v>3073</v>
      </c>
      <c r="E32" s="12">
        <f t="shared" si="0"/>
        <v>2.9287341360234302</v>
      </c>
      <c r="F32" s="5"/>
    </row>
    <row r="33" spans="1:6" ht="14.25" customHeight="1" x14ac:dyDescent="0.25">
      <c r="A33" s="7" t="s">
        <v>53</v>
      </c>
      <c r="B33" s="7" t="s">
        <v>49</v>
      </c>
      <c r="C33" s="7">
        <v>14</v>
      </c>
      <c r="D33" s="11">
        <v>2323</v>
      </c>
      <c r="E33" s="12">
        <f t="shared" si="0"/>
        <v>6.0266896254842877</v>
      </c>
      <c r="F33" s="5"/>
    </row>
    <row r="34" spans="1:6" ht="14.25" customHeight="1" x14ac:dyDescent="0.25">
      <c r="A34" s="7" t="s">
        <v>54</v>
      </c>
      <c r="B34" s="7" t="s">
        <v>55</v>
      </c>
      <c r="C34" s="7">
        <v>13</v>
      </c>
      <c r="D34" s="11">
        <v>3599</v>
      </c>
      <c r="E34" s="12">
        <f t="shared" si="0"/>
        <v>3.6121144762434012</v>
      </c>
      <c r="F34" s="5"/>
    </row>
    <row r="35" spans="1:6" ht="14.25" customHeight="1" x14ac:dyDescent="0.25">
      <c r="A35" s="7" t="s">
        <v>56</v>
      </c>
      <c r="B35" s="7" t="s">
        <v>12</v>
      </c>
      <c r="C35" s="7">
        <v>22</v>
      </c>
      <c r="D35" s="11">
        <v>7239</v>
      </c>
      <c r="E35" s="12">
        <f t="shared" ref="E35:E66" si="1">C35/D35*1000</f>
        <v>3.0390937974858403</v>
      </c>
      <c r="F35" s="5"/>
    </row>
    <row r="36" spans="1:6" ht="14.25" customHeight="1" x14ac:dyDescent="0.25">
      <c r="A36" s="7" t="s">
        <v>57</v>
      </c>
      <c r="B36" s="7" t="s">
        <v>28</v>
      </c>
      <c r="C36" s="7">
        <v>238</v>
      </c>
      <c r="D36" s="11">
        <v>118904</v>
      </c>
      <c r="E36" s="12">
        <f t="shared" si="1"/>
        <v>2.0016147480320257</v>
      </c>
      <c r="F36" s="5"/>
    </row>
    <row r="37" spans="1:6" ht="14.25" customHeight="1" x14ac:dyDescent="0.25">
      <c r="A37" s="7" t="s">
        <v>58</v>
      </c>
      <c r="B37" s="7" t="s">
        <v>16</v>
      </c>
      <c r="C37" s="7">
        <v>83</v>
      </c>
      <c r="D37" s="11">
        <v>47456</v>
      </c>
      <c r="E37" s="12">
        <f t="shared" si="1"/>
        <v>1.7489885367498315</v>
      </c>
      <c r="F37" s="5"/>
    </row>
    <row r="38" spans="1:6" ht="14.25" customHeight="1" x14ac:dyDescent="0.25">
      <c r="A38" s="7" t="s">
        <v>59</v>
      </c>
      <c r="B38" s="7" t="s">
        <v>60</v>
      </c>
      <c r="C38" s="7">
        <v>21</v>
      </c>
      <c r="D38" s="15">
        <v>7278</v>
      </c>
      <c r="E38" s="12">
        <f t="shared" si="1"/>
        <v>2.8854080791426218</v>
      </c>
      <c r="F38" s="5"/>
    </row>
    <row r="39" spans="1:6" ht="14.25" customHeight="1" x14ac:dyDescent="0.25">
      <c r="A39" s="7" t="s">
        <v>61</v>
      </c>
      <c r="B39" s="7" t="s">
        <v>62</v>
      </c>
      <c r="C39" s="7">
        <v>38</v>
      </c>
      <c r="D39" s="11">
        <v>11356</v>
      </c>
      <c r="E39" s="12">
        <f t="shared" si="1"/>
        <v>3.3462486791123638</v>
      </c>
      <c r="F39" s="5"/>
    </row>
    <row r="40" spans="1:6" ht="14.25" customHeight="1" x14ac:dyDescent="0.25">
      <c r="A40" s="7" t="s">
        <v>63</v>
      </c>
      <c r="B40" s="7" t="s">
        <v>62</v>
      </c>
      <c r="C40" s="7">
        <v>59</v>
      </c>
      <c r="D40" s="11">
        <v>20670</v>
      </c>
      <c r="E40" s="16">
        <f t="shared" si="1"/>
        <v>2.8543783260764393</v>
      </c>
      <c r="F40" s="5"/>
    </row>
    <row r="41" spans="1:6" ht="14.25" customHeight="1" x14ac:dyDescent="0.25">
      <c r="A41" s="7" t="s">
        <v>64</v>
      </c>
      <c r="B41" s="7" t="s">
        <v>65</v>
      </c>
      <c r="C41" s="7">
        <v>114</v>
      </c>
      <c r="D41" s="11">
        <v>57875</v>
      </c>
      <c r="E41" s="12">
        <f t="shared" si="1"/>
        <v>1.9697624190064795</v>
      </c>
      <c r="F41" s="5"/>
    </row>
    <row r="42" spans="1:6" ht="14.25" customHeight="1" x14ac:dyDescent="0.25">
      <c r="A42" s="7" t="s">
        <v>66</v>
      </c>
      <c r="B42" s="7" t="s">
        <v>310</v>
      </c>
      <c r="C42" s="7">
        <v>237</v>
      </c>
      <c r="D42" s="15">
        <v>51677</v>
      </c>
      <c r="E42" s="12">
        <f t="shared" si="1"/>
        <v>4.586179538285891</v>
      </c>
      <c r="F42" s="5"/>
    </row>
    <row r="43" spans="1:6" ht="14.25" customHeight="1" x14ac:dyDescent="0.25">
      <c r="A43" s="7" t="s">
        <v>67</v>
      </c>
      <c r="B43" s="7" t="s">
        <v>65</v>
      </c>
      <c r="C43" s="7">
        <v>222</v>
      </c>
      <c r="D43" s="11">
        <v>135010</v>
      </c>
      <c r="E43" s="12">
        <f t="shared" si="1"/>
        <v>1.6443226427672024</v>
      </c>
      <c r="F43" s="5"/>
    </row>
    <row r="44" spans="1:6" ht="14.25" customHeight="1" x14ac:dyDescent="0.25">
      <c r="A44" s="7" t="s">
        <v>68</v>
      </c>
      <c r="B44" s="7" t="s">
        <v>69</v>
      </c>
      <c r="C44" s="7">
        <v>5</v>
      </c>
      <c r="D44" s="17">
        <v>846</v>
      </c>
      <c r="E44" s="12">
        <f t="shared" si="1"/>
        <v>5.9101654846335698</v>
      </c>
      <c r="F44" s="5"/>
    </row>
    <row r="45" spans="1:6" ht="14.25" customHeight="1" x14ac:dyDescent="0.25">
      <c r="A45" s="7" t="s">
        <v>70</v>
      </c>
      <c r="B45" s="7" t="s">
        <v>71</v>
      </c>
      <c r="C45" s="7">
        <v>42</v>
      </c>
      <c r="D45" s="15">
        <v>27933</v>
      </c>
      <c r="E45" s="12">
        <f t="shared" si="1"/>
        <v>1.5035978949629469</v>
      </c>
      <c r="F45" s="5"/>
    </row>
    <row r="46" spans="1:6" ht="14.25" customHeight="1" x14ac:dyDescent="0.25">
      <c r="A46" s="7" t="s">
        <v>72</v>
      </c>
      <c r="B46" s="7" t="s">
        <v>73</v>
      </c>
      <c r="C46" s="7">
        <v>8</v>
      </c>
      <c r="D46" s="15">
        <v>1701</v>
      </c>
      <c r="E46" s="12">
        <f t="shared" si="1"/>
        <v>4.7031158142269254</v>
      </c>
      <c r="F46" s="5"/>
    </row>
    <row r="47" spans="1:6" ht="14.25" customHeight="1" x14ac:dyDescent="0.25">
      <c r="A47" s="7" t="s">
        <v>74</v>
      </c>
      <c r="B47" s="7" t="s">
        <v>75</v>
      </c>
      <c r="C47" s="7">
        <v>29</v>
      </c>
      <c r="D47" s="15">
        <v>8363</v>
      </c>
      <c r="E47" s="12">
        <f t="shared" si="1"/>
        <v>3.4676551476742796</v>
      </c>
      <c r="F47" s="5"/>
    </row>
    <row r="48" spans="1:6" ht="14.25" customHeight="1" x14ac:dyDescent="0.25">
      <c r="A48" s="7" t="s">
        <v>76</v>
      </c>
      <c r="B48" s="7" t="s">
        <v>22</v>
      </c>
      <c r="C48" s="7">
        <v>22</v>
      </c>
      <c r="D48" s="15">
        <v>12413</v>
      </c>
      <c r="E48" s="12">
        <f t="shared" si="1"/>
        <v>1.7723354547651655</v>
      </c>
      <c r="F48" s="5"/>
    </row>
    <row r="49" spans="1:6" ht="14.25" customHeight="1" x14ac:dyDescent="0.25">
      <c r="A49" s="7" t="s">
        <v>77</v>
      </c>
      <c r="B49" s="7" t="s">
        <v>65</v>
      </c>
      <c r="C49" s="7">
        <v>198</v>
      </c>
      <c r="D49" s="11">
        <v>106989</v>
      </c>
      <c r="E49" s="12">
        <f t="shared" si="1"/>
        <v>1.8506575442335194</v>
      </c>
      <c r="F49" s="5"/>
    </row>
    <row r="50" spans="1:6" ht="14.25" customHeight="1" x14ac:dyDescent="0.25">
      <c r="A50" s="7" t="s">
        <v>78</v>
      </c>
      <c r="B50" s="7" t="s">
        <v>79</v>
      </c>
      <c r="C50" s="7">
        <v>250</v>
      </c>
      <c r="D50" s="15">
        <v>80940</v>
      </c>
      <c r="E50" s="12">
        <f t="shared" si="1"/>
        <v>3.0887076847047195</v>
      </c>
      <c r="F50" s="5"/>
    </row>
    <row r="51" spans="1:6" ht="14.25" customHeight="1" x14ac:dyDescent="0.25">
      <c r="A51" s="7" t="s">
        <v>80</v>
      </c>
      <c r="B51" s="7" t="s">
        <v>79</v>
      </c>
      <c r="C51" s="7">
        <v>30</v>
      </c>
      <c r="D51" s="11">
        <v>5262</v>
      </c>
      <c r="E51" s="12">
        <f t="shared" si="1"/>
        <v>5.7012542759407072</v>
      </c>
      <c r="F51" s="5"/>
    </row>
    <row r="52" spans="1:6" ht="14.25" customHeight="1" x14ac:dyDescent="0.25">
      <c r="A52" s="7" t="s">
        <v>81</v>
      </c>
      <c r="B52" s="7" t="s">
        <v>82</v>
      </c>
      <c r="C52" s="7">
        <v>28</v>
      </c>
      <c r="D52" s="11">
        <v>6158</v>
      </c>
      <c r="E52" s="12">
        <f t="shared" si="1"/>
        <v>4.546930821695355</v>
      </c>
      <c r="F52" s="5"/>
    </row>
    <row r="53" spans="1:6" ht="14.25" customHeight="1" x14ac:dyDescent="0.25">
      <c r="A53" s="7" t="s">
        <v>83</v>
      </c>
      <c r="B53" s="7" t="s">
        <v>79</v>
      </c>
      <c r="C53" s="7">
        <v>73</v>
      </c>
      <c r="D53" s="15">
        <v>41264</v>
      </c>
      <c r="E53" s="12">
        <f t="shared" si="1"/>
        <v>1.7690965490500195</v>
      </c>
      <c r="F53" s="5"/>
    </row>
    <row r="54" spans="1:6" ht="14.25" customHeight="1" x14ac:dyDescent="0.25">
      <c r="A54" s="7" t="s">
        <v>84</v>
      </c>
      <c r="B54" s="7" t="s">
        <v>20</v>
      </c>
      <c r="C54" s="7">
        <v>150</v>
      </c>
      <c r="D54" s="11">
        <v>67213</v>
      </c>
      <c r="E54" s="12">
        <f t="shared" si="1"/>
        <v>2.2317111273116805</v>
      </c>
      <c r="F54" s="5"/>
    </row>
    <row r="55" spans="1:6" ht="14.25" customHeight="1" x14ac:dyDescent="0.25">
      <c r="A55" s="7" t="s">
        <v>85</v>
      </c>
      <c r="B55" s="7" t="s">
        <v>310</v>
      </c>
      <c r="C55" s="7">
        <v>151</v>
      </c>
      <c r="D55" s="15">
        <v>81318</v>
      </c>
      <c r="E55" s="12">
        <f t="shared" si="1"/>
        <v>1.8569074497651195</v>
      </c>
      <c r="F55" s="5"/>
    </row>
    <row r="56" spans="1:6" ht="14.25" customHeight="1" x14ac:dyDescent="0.25">
      <c r="A56" s="7" t="s">
        <v>86</v>
      </c>
      <c r="B56" s="7" t="s">
        <v>30</v>
      </c>
      <c r="C56" s="7">
        <v>3</v>
      </c>
      <c r="D56" s="15">
        <v>2015</v>
      </c>
      <c r="E56" s="12">
        <f t="shared" si="1"/>
        <v>1.4888337468982631</v>
      </c>
      <c r="F56" s="5"/>
    </row>
    <row r="57" spans="1:6" ht="14.25" customHeight="1" x14ac:dyDescent="0.25">
      <c r="A57" s="7" t="s">
        <v>87</v>
      </c>
      <c r="B57" s="7" t="s">
        <v>12</v>
      </c>
      <c r="C57" s="7">
        <v>15</v>
      </c>
      <c r="D57" s="15">
        <v>2370</v>
      </c>
      <c r="E57" s="12">
        <f t="shared" si="1"/>
        <v>6.3291139240506329</v>
      </c>
      <c r="F57" s="5"/>
    </row>
    <row r="58" spans="1:6" ht="14.25" customHeight="1" x14ac:dyDescent="0.25">
      <c r="A58" s="7" t="s">
        <v>88</v>
      </c>
      <c r="B58" s="7" t="s">
        <v>79</v>
      </c>
      <c r="C58" s="7">
        <v>33</v>
      </c>
      <c r="D58" s="15">
        <v>24334</v>
      </c>
      <c r="E58" s="12">
        <f t="shared" si="1"/>
        <v>1.3561272293909756</v>
      </c>
      <c r="F58" s="5"/>
    </row>
    <row r="59" spans="1:6" ht="14.25" customHeight="1" x14ac:dyDescent="0.25">
      <c r="A59" s="7" t="s">
        <v>89</v>
      </c>
      <c r="B59" s="7" t="s">
        <v>12</v>
      </c>
      <c r="C59" s="7">
        <v>13</v>
      </c>
      <c r="D59" s="15">
        <v>2631</v>
      </c>
      <c r="E59" s="12">
        <f t="shared" si="1"/>
        <v>4.9410870391486128</v>
      </c>
      <c r="F59" s="5"/>
    </row>
    <row r="60" spans="1:6" ht="14.25" customHeight="1" x14ac:dyDescent="0.25">
      <c r="A60" s="7" t="s">
        <v>90</v>
      </c>
      <c r="B60" s="7" t="s">
        <v>310</v>
      </c>
      <c r="C60" s="7">
        <v>20</v>
      </c>
      <c r="D60" s="15">
        <v>1955</v>
      </c>
      <c r="E60" s="12">
        <f t="shared" si="1"/>
        <v>10.230179028132993</v>
      </c>
      <c r="F60" s="5"/>
    </row>
    <row r="61" spans="1:6" ht="14.25" customHeight="1" x14ac:dyDescent="0.25">
      <c r="A61" s="7" t="s">
        <v>91</v>
      </c>
      <c r="B61" s="7" t="s">
        <v>16</v>
      </c>
      <c r="C61" s="7">
        <v>45</v>
      </c>
      <c r="D61" s="15">
        <v>23918</v>
      </c>
      <c r="E61" s="12">
        <f t="shared" si="1"/>
        <v>1.8814282130612927</v>
      </c>
      <c r="F61" s="5"/>
    </row>
    <row r="62" spans="1:6" ht="14.25" customHeight="1" x14ac:dyDescent="0.25">
      <c r="A62" s="7" t="s">
        <v>92</v>
      </c>
      <c r="B62" s="7" t="s">
        <v>93</v>
      </c>
      <c r="C62" s="7">
        <v>9</v>
      </c>
      <c r="D62" s="11">
        <v>4933</v>
      </c>
      <c r="E62" s="12">
        <f t="shared" si="1"/>
        <v>1.8244475978106629</v>
      </c>
      <c r="F62" s="5"/>
    </row>
    <row r="63" spans="1:6" ht="14.25" customHeight="1" x14ac:dyDescent="0.25">
      <c r="A63" s="7" t="s">
        <v>94</v>
      </c>
      <c r="B63" s="7" t="s">
        <v>95</v>
      </c>
      <c r="C63" s="7">
        <v>38</v>
      </c>
      <c r="D63" s="15">
        <v>13499</v>
      </c>
      <c r="E63" s="12">
        <f t="shared" si="1"/>
        <v>2.8150233350618565</v>
      </c>
      <c r="F63" s="5"/>
    </row>
    <row r="64" spans="1:6" s="6" customFormat="1" ht="14.25" customHeight="1" x14ac:dyDescent="0.25">
      <c r="A64" s="7" t="s">
        <v>96</v>
      </c>
      <c r="B64" s="7" t="s">
        <v>43</v>
      </c>
      <c r="C64" s="7">
        <v>15</v>
      </c>
      <c r="D64" s="11">
        <v>5288</v>
      </c>
      <c r="E64" s="12">
        <f t="shared" si="1"/>
        <v>2.8366111951588504</v>
      </c>
      <c r="F64" s="5"/>
    </row>
    <row r="65" spans="1:6" ht="14.25" customHeight="1" x14ac:dyDescent="0.25">
      <c r="A65" s="7" t="s">
        <v>97</v>
      </c>
      <c r="B65" s="7" t="s">
        <v>310</v>
      </c>
      <c r="C65" s="7">
        <v>40</v>
      </c>
      <c r="D65" s="15">
        <v>15690</v>
      </c>
      <c r="E65" s="12">
        <f t="shared" si="1"/>
        <v>2.5493945188017846</v>
      </c>
      <c r="F65" s="5"/>
    </row>
    <row r="66" spans="1:6" ht="14.25" customHeight="1" x14ac:dyDescent="0.25">
      <c r="A66" s="7" t="s">
        <v>98</v>
      </c>
      <c r="B66" s="7" t="s">
        <v>65</v>
      </c>
      <c r="C66" s="7">
        <v>527</v>
      </c>
      <c r="D66" s="11">
        <v>189118</v>
      </c>
      <c r="E66" s="12">
        <f t="shared" si="1"/>
        <v>2.7866199938662635</v>
      </c>
      <c r="F66" s="5"/>
    </row>
    <row r="67" spans="1:6" ht="14.25" customHeight="1" x14ac:dyDescent="0.25">
      <c r="A67" s="7" t="s">
        <v>99</v>
      </c>
      <c r="B67" s="7" t="s">
        <v>45</v>
      </c>
      <c r="C67" s="7">
        <v>235</v>
      </c>
      <c r="D67" s="15">
        <v>97711</v>
      </c>
      <c r="E67" s="12">
        <f t="shared" ref="E67:E98" si="2">C67/D67*1000</f>
        <v>2.4050516318531181</v>
      </c>
      <c r="F67" s="5"/>
    </row>
    <row r="68" spans="1:6" ht="14.25" customHeight="1" x14ac:dyDescent="0.25">
      <c r="A68" s="7" t="s">
        <v>100</v>
      </c>
      <c r="B68" s="7" t="s">
        <v>101</v>
      </c>
      <c r="C68" s="7">
        <v>135</v>
      </c>
      <c r="D68" s="15">
        <v>49508</v>
      </c>
      <c r="E68" s="12">
        <f t="shared" si="2"/>
        <v>2.7268320271471276</v>
      </c>
      <c r="F68" s="5"/>
    </row>
    <row r="69" spans="1:6" ht="14.25" customHeight="1" x14ac:dyDescent="0.25">
      <c r="A69" s="7" t="s">
        <v>102</v>
      </c>
      <c r="B69" s="7" t="s">
        <v>71</v>
      </c>
      <c r="C69" s="7">
        <v>56</v>
      </c>
      <c r="D69" s="15">
        <v>21120</v>
      </c>
      <c r="E69" s="12">
        <f t="shared" si="2"/>
        <v>2.6515151515151518</v>
      </c>
      <c r="F69" s="5"/>
    </row>
    <row r="70" spans="1:6" ht="14.25" customHeight="1" x14ac:dyDescent="0.25">
      <c r="A70" s="7" t="s">
        <v>103</v>
      </c>
      <c r="B70" s="7" t="s">
        <v>16</v>
      </c>
      <c r="C70" s="7">
        <v>23</v>
      </c>
      <c r="D70" s="15">
        <v>8615</v>
      </c>
      <c r="E70" s="12">
        <f t="shared" si="2"/>
        <v>2.6697620429483457</v>
      </c>
      <c r="F70" s="5"/>
    </row>
    <row r="71" spans="1:6" ht="14.25" customHeight="1" x14ac:dyDescent="0.25">
      <c r="A71" s="7" t="s">
        <v>104</v>
      </c>
      <c r="B71" s="7" t="s">
        <v>4</v>
      </c>
      <c r="C71" s="7">
        <v>225</v>
      </c>
      <c r="D71" s="11">
        <v>147865</v>
      </c>
      <c r="E71" s="12">
        <f t="shared" si="2"/>
        <v>1.5216582693673284</v>
      </c>
      <c r="F71" s="5"/>
    </row>
    <row r="72" spans="1:6" ht="14.25" customHeight="1" x14ac:dyDescent="0.25">
      <c r="A72" s="7" t="s">
        <v>105</v>
      </c>
      <c r="B72" s="7" t="s">
        <v>310</v>
      </c>
      <c r="C72" s="7">
        <v>29</v>
      </c>
      <c r="D72" s="17">
        <v>966</v>
      </c>
      <c r="E72" s="12">
        <f t="shared" si="2"/>
        <v>30.020703933747413</v>
      </c>
      <c r="F72" s="5"/>
    </row>
    <row r="73" spans="1:6" ht="14.25" customHeight="1" x14ac:dyDescent="0.25">
      <c r="A73" s="7" t="s">
        <v>106</v>
      </c>
      <c r="B73" s="7" t="s">
        <v>69</v>
      </c>
      <c r="C73" s="7">
        <v>11</v>
      </c>
      <c r="D73" s="15">
        <v>2117</v>
      </c>
      <c r="E73" s="12">
        <f t="shared" si="2"/>
        <v>5.1960321209258389</v>
      </c>
      <c r="F73" s="5"/>
    </row>
    <row r="74" spans="1:6" ht="14.25" customHeight="1" x14ac:dyDescent="0.25">
      <c r="A74" s="7" t="s">
        <v>107</v>
      </c>
      <c r="B74" s="7" t="s">
        <v>108</v>
      </c>
      <c r="C74" s="7">
        <v>27</v>
      </c>
      <c r="D74" s="15">
        <v>10384</v>
      </c>
      <c r="E74" s="12">
        <f t="shared" si="2"/>
        <v>2.6001540832049308</v>
      </c>
      <c r="F74" s="5"/>
    </row>
    <row r="75" spans="1:6" ht="14.25" customHeight="1" x14ac:dyDescent="0.25">
      <c r="A75" s="7" t="s">
        <v>109</v>
      </c>
      <c r="B75" s="7" t="s">
        <v>52</v>
      </c>
      <c r="C75" s="7">
        <v>6</v>
      </c>
      <c r="D75" s="11">
        <v>1364</v>
      </c>
      <c r="E75" s="12">
        <f t="shared" si="2"/>
        <v>4.3988269794721413</v>
      </c>
      <c r="F75" s="5"/>
    </row>
    <row r="76" spans="1:6" ht="14.25" customHeight="1" x14ac:dyDescent="0.25">
      <c r="A76" s="7" t="s">
        <v>110</v>
      </c>
      <c r="B76" s="7" t="s">
        <v>16</v>
      </c>
      <c r="C76" s="7">
        <v>43</v>
      </c>
      <c r="D76" s="15">
        <v>22760</v>
      </c>
      <c r="E76" s="12">
        <f t="shared" si="2"/>
        <v>1.8892794376098418</v>
      </c>
      <c r="F76" s="5"/>
    </row>
    <row r="77" spans="1:6" ht="14.25" customHeight="1" x14ac:dyDescent="0.25">
      <c r="A77" s="7" t="s">
        <v>111</v>
      </c>
      <c r="B77" s="7" t="s">
        <v>112</v>
      </c>
      <c r="C77" s="7">
        <v>27</v>
      </c>
      <c r="D77" s="15">
        <v>6383</v>
      </c>
      <c r="E77" s="12">
        <f t="shared" si="2"/>
        <v>4.2299859000469997</v>
      </c>
      <c r="F77" s="5"/>
    </row>
    <row r="78" spans="1:6" ht="13.5" customHeight="1" x14ac:dyDescent="0.25">
      <c r="A78" s="7" t="s">
        <v>113</v>
      </c>
      <c r="B78" s="7" t="s">
        <v>20</v>
      </c>
      <c r="C78" s="7">
        <v>12</v>
      </c>
      <c r="D78" s="13">
        <v>959</v>
      </c>
      <c r="E78" s="12">
        <f t="shared" si="2"/>
        <v>12.513034410844631</v>
      </c>
      <c r="F78" s="5"/>
    </row>
    <row r="79" spans="1:6" ht="14.25" customHeight="1" x14ac:dyDescent="0.25">
      <c r="A79" s="7" t="s">
        <v>114</v>
      </c>
      <c r="B79" s="7" t="s">
        <v>28</v>
      </c>
      <c r="C79" s="7">
        <v>26</v>
      </c>
      <c r="D79" s="15">
        <v>11806</v>
      </c>
      <c r="E79" s="12">
        <f t="shared" si="2"/>
        <v>2.2022700321870237</v>
      </c>
      <c r="F79" s="5"/>
    </row>
    <row r="80" spans="1:6" ht="14.25" customHeight="1" x14ac:dyDescent="0.25">
      <c r="A80" s="7" t="s">
        <v>115</v>
      </c>
      <c r="B80" s="7" t="s">
        <v>22</v>
      </c>
      <c r="C80" s="7">
        <v>65</v>
      </c>
      <c r="D80" s="15">
        <v>35285</v>
      </c>
      <c r="E80" s="12">
        <f t="shared" si="2"/>
        <v>1.8421425534929858</v>
      </c>
      <c r="F80" s="5"/>
    </row>
    <row r="81" spans="1:6" ht="14.25" customHeight="1" x14ac:dyDescent="0.25">
      <c r="A81" s="7" t="s">
        <v>116</v>
      </c>
      <c r="B81" s="7" t="s">
        <v>65</v>
      </c>
      <c r="C81" s="7">
        <v>92</v>
      </c>
      <c r="D81" s="11">
        <v>41726</v>
      </c>
      <c r="E81" s="12">
        <f t="shared" si="2"/>
        <v>2.2048602789627569</v>
      </c>
      <c r="F81" s="5"/>
    </row>
    <row r="82" spans="1:6" ht="14.25" customHeight="1" x14ac:dyDescent="0.25">
      <c r="A82" s="7" t="s">
        <v>117</v>
      </c>
      <c r="B82" s="7" t="s">
        <v>52</v>
      </c>
      <c r="C82" s="7">
        <v>15</v>
      </c>
      <c r="D82" s="15">
        <v>1749</v>
      </c>
      <c r="E82" s="12">
        <f t="shared" si="2"/>
        <v>8.5763293310463133</v>
      </c>
      <c r="F82" s="5"/>
    </row>
    <row r="83" spans="1:6" ht="14.25" customHeight="1" x14ac:dyDescent="0.25">
      <c r="A83" s="7" t="s">
        <v>118</v>
      </c>
      <c r="B83" s="7" t="s">
        <v>310</v>
      </c>
      <c r="C83" s="7">
        <v>48</v>
      </c>
      <c r="D83" s="15">
        <v>23065</v>
      </c>
      <c r="E83" s="12">
        <f t="shared" si="2"/>
        <v>2.0810752221981357</v>
      </c>
      <c r="F83" s="5"/>
    </row>
    <row r="84" spans="1:6" ht="14.25" customHeight="1" x14ac:dyDescent="0.25">
      <c r="A84" s="7" t="s">
        <v>119</v>
      </c>
      <c r="B84" s="7" t="s">
        <v>310</v>
      </c>
      <c r="C84" s="7">
        <v>293</v>
      </c>
      <c r="D84" s="15">
        <v>229054</v>
      </c>
      <c r="E84" s="12">
        <f t="shared" si="2"/>
        <v>1.2791743431679865</v>
      </c>
      <c r="F84" s="5"/>
    </row>
    <row r="85" spans="1:6" ht="14.25" customHeight="1" x14ac:dyDescent="0.25">
      <c r="A85" s="7" t="s">
        <v>120</v>
      </c>
      <c r="B85" s="7" t="s">
        <v>4</v>
      </c>
      <c r="C85" s="7">
        <v>20</v>
      </c>
      <c r="D85" s="11">
        <v>6975</v>
      </c>
      <c r="E85" s="12">
        <f t="shared" si="2"/>
        <v>2.8673835125448028</v>
      </c>
      <c r="F85" s="5"/>
    </row>
    <row r="86" spans="1:6" ht="14.25" customHeight="1" x14ac:dyDescent="0.25">
      <c r="A86" s="7" t="s">
        <v>121</v>
      </c>
      <c r="B86" s="7" t="s">
        <v>20</v>
      </c>
      <c r="C86" s="7">
        <v>20</v>
      </c>
      <c r="D86" s="15">
        <v>4303</v>
      </c>
      <c r="E86" s="12">
        <f t="shared" si="2"/>
        <v>4.6479200557750406</v>
      </c>
      <c r="F86" s="5"/>
    </row>
    <row r="87" spans="1:6" ht="14.25" customHeight="1" x14ac:dyDescent="0.25">
      <c r="A87" s="7" t="s">
        <v>122</v>
      </c>
      <c r="B87" s="7" t="s">
        <v>65</v>
      </c>
      <c r="C87" s="7">
        <v>20</v>
      </c>
      <c r="D87" s="11">
        <v>1980</v>
      </c>
      <c r="E87" s="12">
        <f t="shared" si="2"/>
        <v>10.101010101010102</v>
      </c>
      <c r="F87" s="5"/>
    </row>
    <row r="88" spans="1:6" ht="14.25" customHeight="1" x14ac:dyDescent="0.25">
      <c r="A88" s="7" t="s">
        <v>123</v>
      </c>
      <c r="B88" s="7" t="s">
        <v>79</v>
      </c>
      <c r="C88" s="7">
        <v>25</v>
      </c>
      <c r="D88" s="15">
        <v>13008</v>
      </c>
      <c r="E88" s="12">
        <f t="shared" si="2"/>
        <v>1.9218942189421895</v>
      </c>
      <c r="F88" s="5"/>
    </row>
    <row r="89" spans="1:6" ht="14.25" customHeight="1" x14ac:dyDescent="0.25">
      <c r="A89" s="7" t="s">
        <v>124</v>
      </c>
      <c r="B89" s="7" t="s">
        <v>65</v>
      </c>
      <c r="C89" s="7">
        <v>336</v>
      </c>
      <c r="D89" s="11">
        <v>154875</v>
      </c>
      <c r="E89" s="12">
        <f t="shared" si="2"/>
        <v>2.1694915254237288</v>
      </c>
      <c r="F89" s="5"/>
    </row>
    <row r="90" spans="1:6" ht="14.25" customHeight="1" x14ac:dyDescent="0.25">
      <c r="A90" s="7" t="s">
        <v>125</v>
      </c>
      <c r="B90" s="7" t="s">
        <v>40</v>
      </c>
      <c r="C90" s="7">
        <v>20</v>
      </c>
      <c r="D90" s="15">
        <v>3026</v>
      </c>
      <c r="E90" s="12">
        <f t="shared" si="2"/>
        <v>6.6093853271645742</v>
      </c>
      <c r="F90" s="5"/>
    </row>
    <row r="91" spans="1:6" ht="14.25" customHeight="1" x14ac:dyDescent="0.25">
      <c r="A91" s="7" t="s">
        <v>126</v>
      </c>
      <c r="B91" s="7" t="s">
        <v>310</v>
      </c>
      <c r="C91" s="7">
        <v>135</v>
      </c>
      <c r="D91" s="15">
        <v>83767</v>
      </c>
      <c r="E91" s="12">
        <f t="shared" si="2"/>
        <v>1.6116131650888774</v>
      </c>
      <c r="F91" s="5"/>
    </row>
    <row r="92" spans="1:6" ht="14.25" customHeight="1" x14ac:dyDescent="0.25">
      <c r="A92" s="7" t="s">
        <v>127</v>
      </c>
      <c r="B92" s="7" t="s">
        <v>16</v>
      </c>
      <c r="C92" s="7">
        <v>13</v>
      </c>
      <c r="D92" s="15">
        <v>1790</v>
      </c>
      <c r="E92" s="12">
        <f t="shared" si="2"/>
        <v>7.2625698324022352</v>
      </c>
      <c r="F92" s="5"/>
    </row>
    <row r="93" spans="1:6" ht="14.25" customHeight="1" x14ac:dyDescent="0.25">
      <c r="A93" s="7" t="s">
        <v>128</v>
      </c>
      <c r="B93" s="7" t="s">
        <v>62</v>
      </c>
      <c r="C93" s="7">
        <v>13</v>
      </c>
      <c r="D93" s="11">
        <v>3005</v>
      </c>
      <c r="E93" s="12">
        <f t="shared" si="2"/>
        <v>4.3261231281198009</v>
      </c>
      <c r="F93" s="5"/>
    </row>
    <row r="94" spans="1:6" ht="14.25" customHeight="1" x14ac:dyDescent="0.25">
      <c r="A94" s="7" t="s">
        <v>129</v>
      </c>
      <c r="B94" s="7" t="s">
        <v>310</v>
      </c>
      <c r="C94" s="7">
        <v>15</v>
      </c>
      <c r="D94" s="13">
        <v>93</v>
      </c>
      <c r="E94" s="12">
        <f t="shared" si="2"/>
        <v>161.29032258064515</v>
      </c>
      <c r="F94" s="5"/>
    </row>
    <row r="95" spans="1:6" ht="14.25" customHeight="1" x14ac:dyDescent="0.25">
      <c r="A95" s="7" t="s">
        <v>130</v>
      </c>
      <c r="B95" s="7" t="s">
        <v>62</v>
      </c>
      <c r="C95" s="7">
        <v>19</v>
      </c>
      <c r="D95" s="11">
        <v>8982</v>
      </c>
      <c r="E95" s="12">
        <f t="shared" si="2"/>
        <v>2.115341794700512</v>
      </c>
      <c r="F95" s="5"/>
    </row>
    <row r="96" spans="1:6" ht="14.25" customHeight="1" x14ac:dyDescent="0.25">
      <c r="A96" s="7" t="s">
        <v>131</v>
      </c>
      <c r="B96" s="7" t="s">
        <v>93</v>
      </c>
      <c r="C96" s="7">
        <v>29</v>
      </c>
      <c r="D96" s="15">
        <v>4512</v>
      </c>
      <c r="E96" s="12">
        <f t="shared" si="2"/>
        <v>6.4273049645390072</v>
      </c>
      <c r="F96" s="5"/>
    </row>
    <row r="97" spans="1:6" ht="14.25" customHeight="1" x14ac:dyDescent="0.25">
      <c r="A97" s="7" t="s">
        <v>132</v>
      </c>
      <c r="B97" s="7" t="s">
        <v>28</v>
      </c>
      <c r="C97" s="7">
        <v>16</v>
      </c>
      <c r="D97" s="15">
        <v>1212</v>
      </c>
      <c r="E97" s="12">
        <f t="shared" si="2"/>
        <v>13.201320132013201</v>
      </c>
      <c r="F97" s="5"/>
    </row>
    <row r="98" spans="1:6" ht="14.25" customHeight="1" x14ac:dyDescent="0.25">
      <c r="A98" s="7" t="s">
        <v>133</v>
      </c>
      <c r="B98" s="7" t="s">
        <v>134</v>
      </c>
      <c r="C98" s="7">
        <v>5</v>
      </c>
      <c r="D98" s="15">
        <v>1446</v>
      </c>
      <c r="E98" s="12">
        <f t="shared" si="2"/>
        <v>3.4578146611341629</v>
      </c>
      <c r="F98" s="5"/>
    </row>
    <row r="99" spans="1:6" ht="14.25" customHeight="1" x14ac:dyDescent="0.25">
      <c r="A99" s="7" t="s">
        <v>135</v>
      </c>
      <c r="B99" s="7" t="s">
        <v>18</v>
      </c>
      <c r="C99" s="7">
        <v>66</v>
      </c>
      <c r="D99" s="15">
        <v>24204</v>
      </c>
      <c r="E99" s="12">
        <f t="shared" ref="E99:E130" si="3">C99/D99*1000</f>
        <v>2.7268220128904312</v>
      </c>
      <c r="F99" s="5"/>
    </row>
    <row r="100" spans="1:6" ht="14.25" customHeight="1" x14ac:dyDescent="0.25">
      <c r="A100" s="7" t="s">
        <v>136</v>
      </c>
      <c r="B100" s="7" t="s">
        <v>137</v>
      </c>
      <c r="C100" s="7">
        <v>6</v>
      </c>
      <c r="D100" s="15">
        <v>3787</v>
      </c>
      <c r="E100" s="12">
        <f t="shared" si="3"/>
        <v>1.5843675732770002</v>
      </c>
      <c r="F100" s="5"/>
    </row>
    <row r="101" spans="1:6" ht="14.25" customHeight="1" x14ac:dyDescent="0.25">
      <c r="A101" s="7" t="s">
        <v>138</v>
      </c>
      <c r="B101" s="7" t="s">
        <v>137</v>
      </c>
      <c r="C101" s="7">
        <v>1</v>
      </c>
      <c r="D101" s="17">
        <v>747</v>
      </c>
      <c r="E101" s="12">
        <f t="shared" si="3"/>
        <v>1.3386880856760375</v>
      </c>
      <c r="F101" s="5"/>
    </row>
    <row r="102" spans="1:6" ht="14.25" customHeight="1" x14ac:dyDescent="0.25">
      <c r="A102" s="7" t="s">
        <v>139</v>
      </c>
      <c r="B102" s="7" t="s">
        <v>20</v>
      </c>
      <c r="C102" s="7">
        <v>19</v>
      </c>
      <c r="D102" s="11">
        <v>3883</v>
      </c>
      <c r="E102" s="12">
        <f t="shared" si="3"/>
        <v>4.8931238732938453</v>
      </c>
      <c r="F102" s="5"/>
    </row>
    <row r="103" spans="1:6" ht="14.25" customHeight="1" x14ac:dyDescent="0.25">
      <c r="A103" s="7" t="s">
        <v>140</v>
      </c>
      <c r="B103" s="7" t="s">
        <v>20</v>
      </c>
      <c r="C103" s="7">
        <v>10</v>
      </c>
      <c r="D103" s="17">
        <v>400</v>
      </c>
      <c r="E103" s="12">
        <f t="shared" si="3"/>
        <v>25</v>
      </c>
      <c r="F103" s="5"/>
    </row>
    <row r="104" spans="1:6" ht="14.25" customHeight="1" x14ac:dyDescent="0.25">
      <c r="A104" s="7" t="s">
        <v>141</v>
      </c>
      <c r="B104" s="7" t="s">
        <v>142</v>
      </c>
      <c r="C104" s="7">
        <v>21</v>
      </c>
      <c r="D104" s="17">
        <v>786</v>
      </c>
      <c r="E104" s="12">
        <f t="shared" si="3"/>
        <v>26.717557251908396</v>
      </c>
      <c r="F104" s="5"/>
    </row>
    <row r="105" spans="1:6" ht="14.25" customHeight="1" x14ac:dyDescent="0.25">
      <c r="A105" s="7" t="s">
        <v>143</v>
      </c>
      <c r="B105" s="7" t="s">
        <v>20</v>
      </c>
      <c r="C105" s="7">
        <v>115</v>
      </c>
      <c r="D105" s="15">
        <v>61333</v>
      </c>
      <c r="E105" s="12">
        <f t="shared" si="3"/>
        <v>1.8750101902727734</v>
      </c>
      <c r="F105" s="5"/>
    </row>
    <row r="106" spans="1:6" ht="14.25" customHeight="1" x14ac:dyDescent="0.25">
      <c r="A106" s="7" t="s">
        <v>144</v>
      </c>
      <c r="B106" s="7" t="s">
        <v>28</v>
      </c>
      <c r="C106" s="7">
        <v>16</v>
      </c>
      <c r="D106" s="15">
        <v>5052</v>
      </c>
      <c r="E106" s="12">
        <f t="shared" si="3"/>
        <v>3.1670625494853524</v>
      </c>
      <c r="F106" s="5"/>
    </row>
    <row r="107" spans="1:6" ht="14.25" customHeight="1" x14ac:dyDescent="0.25">
      <c r="A107" s="7" t="s">
        <v>145</v>
      </c>
      <c r="B107" s="7" t="s">
        <v>310</v>
      </c>
      <c r="C107" s="7">
        <v>38</v>
      </c>
      <c r="D107" s="15">
        <v>14751</v>
      </c>
      <c r="E107" s="12">
        <f t="shared" si="3"/>
        <v>2.5760965358280794</v>
      </c>
      <c r="F107" s="5"/>
    </row>
    <row r="108" spans="1:6" ht="14.25" customHeight="1" x14ac:dyDescent="0.25">
      <c r="A108" s="7" t="s">
        <v>146</v>
      </c>
      <c r="B108" s="7" t="s">
        <v>147</v>
      </c>
      <c r="C108" s="7">
        <v>7</v>
      </c>
      <c r="D108" s="17">
        <v>800</v>
      </c>
      <c r="E108" s="12">
        <f t="shared" si="3"/>
        <v>8.75</v>
      </c>
      <c r="F108" s="5"/>
    </row>
    <row r="109" spans="1:6" ht="14.25" customHeight="1" x14ac:dyDescent="0.25">
      <c r="A109" s="7" t="s">
        <v>148</v>
      </c>
      <c r="B109" s="7" t="s">
        <v>147</v>
      </c>
      <c r="C109" s="7">
        <v>98</v>
      </c>
      <c r="D109" s="15">
        <v>26767</v>
      </c>
      <c r="E109" s="12">
        <f t="shared" si="3"/>
        <v>3.6612246422834085</v>
      </c>
      <c r="F109" s="5"/>
    </row>
    <row r="110" spans="1:6" ht="14.25" customHeight="1" x14ac:dyDescent="0.25">
      <c r="A110" s="7" t="s">
        <v>149</v>
      </c>
      <c r="B110" s="7" t="s">
        <v>150</v>
      </c>
      <c r="C110" s="7">
        <v>162</v>
      </c>
      <c r="D110" s="15">
        <v>82714</v>
      </c>
      <c r="E110" s="12">
        <f t="shared" si="3"/>
        <v>1.9585559881035857</v>
      </c>
      <c r="F110" s="5"/>
    </row>
    <row r="111" spans="1:6" ht="14.25" customHeight="1" x14ac:dyDescent="0.25">
      <c r="A111" s="7" t="s">
        <v>151</v>
      </c>
      <c r="B111" s="7" t="s">
        <v>16</v>
      </c>
      <c r="C111" s="7">
        <v>24</v>
      </c>
      <c r="D111" s="15">
        <v>16224</v>
      </c>
      <c r="E111" s="12">
        <f t="shared" si="3"/>
        <v>1.4792899408284024</v>
      </c>
      <c r="F111" s="5"/>
    </row>
    <row r="112" spans="1:6" ht="14.25" customHeight="1" x14ac:dyDescent="0.25">
      <c r="A112" s="7" t="s">
        <v>152</v>
      </c>
      <c r="B112" s="7" t="s">
        <v>22</v>
      </c>
      <c r="C112" s="7">
        <v>14</v>
      </c>
      <c r="D112" s="15">
        <v>7342</v>
      </c>
      <c r="E112" s="12">
        <f t="shared" si="3"/>
        <v>1.9068373740125306</v>
      </c>
      <c r="F112" s="5"/>
    </row>
    <row r="113" spans="1:6" ht="14.25" customHeight="1" x14ac:dyDescent="0.25">
      <c r="A113" s="7" t="s">
        <v>153</v>
      </c>
      <c r="B113" s="7" t="s">
        <v>154</v>
      </c>
      <c r="C113" s="7">
        <v>41</v>
      </c>
      <c r="D113" s="15">
        <v>12428</v>
      </c>
      <c r="E113" s="12">
        <f t="shared" si="3"/>
        <v>3.2990022529771483</v>
      </c>
      <c r="F113" s="5"/>
    </row>
    <row r="114" spans="1:6" ht="14.25" customHeight="1" x14ac:dyDescent="0.25">
      <c r="A114" s="7" t="s">
        <v>155</v>
      </c>
      <c r="B114" s="7" t="s">
        <v>20</v>
      </c>
      <c r="C114" s="7">
        <v>17</v>
      </c>
      <c r="D114" s="11">
        <v>3556</v>
      </c>
      <c r="E114" s="12">
        <f t="shared" si="3"/>
        <v>4.7806524184476942</v>
      </c>
      <c r="F114" s="5"/>
    </row>
    <row r="115" spans="1:6" ht="14.25" customHeight="1" x14ac:dyDescent="0.25">
      <c r="A115" s="7" t="s">
        <v>156</v>
      </c>
      <c r="B115" s="7" t="s">
        <v>22</v>
      </c>
      <c r="C115" s="7">
        <v>10</v>
      </c>
      <c r="D115" s="15">
        <v>1571</v>
      </c>
      <c r="E115" s="12">
        <f t="shared" si="3"/>
        <v>6.3653723742838961</v>
      </c>
      <c r="F115" s="5"/>
    </row>
    <row r="116" spans="1:6" ht="14.25" customHeight="1" x14ac:dyDescent="0.25">
      <c r="A116" s="7" t="s">
        <v>157</v>
      </c>
      <c r="B116" s="7" t="s">
        <v>79</v>
      </c>
      <c r="C116" s="7">
        <v>12</v>
      </c>
      <c r="D116" s="15">
        <v>3015</v>
      </c>
      <c r="E116" s="12">
        <f t="shared" si="3"/>
        <v>3.9800995024875618</v>
      </c>
      <c r="F116" s="5"/>
    </row>
    <row r="117" spans="1:6" ht="14.25" customHeight="1" x14ac:dyDescent="0.25">
      <c r="A117" s="7" t="s">
        <v>158</v>
      </c>
      <c r="B117" s="7" t="s">
        <v>6</v>
      </c>
      <c r="C117" s="7">
        <v>51</v>
      </c>
      <c r="D117" s="15">
        <v>17366</v>
      </c>
      <c r="E117" s="12">
        <f t="shared" si="3"/>
        <v>2.9367730047218701</v>
      </c>
      <c r="F117" s="5"/>
    </row>
    <row r="118" spans="1:6" ht="14.25" customHeight="1" x14ac:dyDescent="0.25">
      <c r="A118" s="7" t="s">
        <v>159</v>
      </c>
      <c r="B118" s="7" t="s">
        <v>160</v>
      </c>
      <c r="C118" s="7">
        <v>11</v>
      </c>
      <c r="D118" s="15">
        <v>2409</v>
      </c>
      <c r="E118" s="12">
        <f t="shared" si="3"/>
        <v>4.5662100456620998</v>
      </c>
      <c r="F118" s="5"/>
    </row>
    <row r="119" spans="1:6" ht="14.25" customHeight="1" x14ac:dyDescent="0.25">
      <c r="A119" s="7" t="s">
        <v>161</v>
      </c>
      <c r="B119" s="7" t="s">
        <v>22</v>
      </c>
      <c r="C119" s="7">
        <v>49</v>
      </c>
      <c r="D119" s="15">
        <v>17384</v>
      </c>
      <c r="E119" s="12">
        <f t="shared" si="3"/>
        <v>2.8186838472158309</v>
      </c>
      <c r="F119" s="5"/>
    </row>
    <row r="120" spans="1:6" ht="14.25" customHeight="1" x14ac:dyDescent="0.25">
      <c r="A120" s="7" t="s">
        <v>162</v>
      </c>
      <c r="B120" s="7" t="s">
        <v>22</v>
      </c>
      <c r="C120" s="7">
        <v>251</v>
      </c>
      <c r="D120" s="15">
        <v>121968</v>
      </c>
      <c r="E120" s="12">
        <f t="shared" si="3"/>
        <v>2.0579168306441034</v>
      </c>
      <c r="F120" s="5"/>
    </row>
    <row r="121" spans="1:6" ht="14.25" customHeight="1" x14ac:dyDescent="0.25">
      <c r="A121" s="7" t="s">
        <v>163</v>
      </c>
      <c r="B121" s="7" t="s">
        <v>20</v>
      </c>
      <c r="C121" s="7">
        <v>32</v>
      </c>
      <c r="D121" s="15">
        <v>12244</v>
      </c>
      <c r="E121" s="14">
        <f t="shared" si="3"/>
        <v>2.6135249918327341</v>
      </c>
      <c r="F121" s="5"/>
    </row>
    <row r="122" spans="1:6" ht="14.25" customHeight="1" x14ac:dyDescent="0.25">
      <c r="A122" s="7" t="s">
        <v>164</v>
      </c>
      <c r="B122" s="7" t="s">
        <v>28</v>
      </c>
      <c r="C122" s="7">
        <v>156</v>
      </c>
      <c r="D122" s="15">
        <v>84431</v>
      </c>
      <c r="E122" s="14">
        <f t="shared" si="3"/>
        <v>1.8476625883857825</v>
      </c>
      <c r="F122" s="5"/>
    </row>
    <row r="123" spans="1:6" ht="14.25" customHeight="1" x14ac:dyDescent="0.25">
      <c r="A123" s="7" t="s">
        <v>165</v>
      </c>
      <c r="B123" s="7" t="s">
        <v>65</v>
      </c>
      <c r="C123" s="7">
        <v>133</v>
      </c>
      <c r="D123" s="11">
        <v>74592</v>
      </c>
      <c r="E123" s="14">
        <f t="shared" si="3"/>
        <v>1.7830330330330331</v>
      </c>
      <c r="F123" s="5"/>
    </row>
    <row r="124" spans="1:6" ht="14.25" customHeight="1" x14ac:dyDescent="0.25">
      <c r="A124" s="7" t="s">
        <v>166</v>
      </c>
      <c r="B124" s="7" t="s">
        <v>167</v>
      </c>
      <c r="C124" s="7">
        <v>10</v>
      </c>
      <c r="D124" s="13">
        <v>659</v>
      </c>
      <c r="E124" s="14">
        <f t="shared" si="3"/>
        <v>15.174506828528074</v>
      </c>
      <c r="F124" s="5"/>
    </row>
    <row r="125" spans="1:6" ht="14.25" customHeight="1" x14ac:dyDescent="0.25">
      <c r="A125" s="7" t="s">
        <v>168</v>
      </c>
      <c r="B125" s="7" t="s">
        <v>16</v>
      </c>
      <c r="C125" s="7">
        <v>63</v>
      </c>
      <c r="D125" s="15">
        <v>30378</v>
      </c>
      <c r="E125" s="14">
        <f t="shared" si="3"/>
        <v>2.0738692474817304</v>
      </c>
      <c r="F125" s="5"/>
    </row>
    <row r="126" spans="1:6" ht="14.25" customHeight="1" x14ac:dyDescent="0.25">
      <c r="A126" s="7" t="s">
        <v>169</v>
      </c>
      <c r="B126" s="7" t="s">
        <v>65</v>
      </c>
      <c r="C126" s="7">
        <v>36</v>
      </c>
      <c r="D126" s="11">
        <v>10504</v>
      </c>
      <c r="E126" s="14">
        <f t="shared" si="3"/>
        <v>3.4272658035034271</v>
      </c>
      <c r="F126" s="5"/>
    </row>
    <row r="127" spans="1:6" ht="14.25" customHeight="1" x14ac:dyDescent="0.25">
      <c r="A127" s="7" t="s">
        <v>170</v>
      </c>
      <c r="B127" s="7" t="s">
        <v>171</v>
      </c>
      <c r="C127" s="7">
        <v>19</v>
      </c>
      <c r="D127" s="11">
        <v>6889</v>
      </c>
      <c r="E127" s="14">
        <f t="shared" si="3"/>
        <v>2.758020031934969</v>
      </c>
      <c r="F127" s="5"/>
    </row>
    <row r="128" spans="1:6" ht="14.25" customHeight="1" x14ac:dyDescent="0.25">
      <c r="A128" s="7" t="s">
        <v>172</v>
      </c>
      <c r="B128" s="7" t="s">
        <v>40</v>
      </c>
      <c r="C128" s="7">
        <v>19</v>
      </c>
      <c r="D128" s="11">
        <v>7537</v>
      </c>
      <c r="E128" s="12">
        <f t="shared" si="3"/>
        <v>2.5208969085843176</v>
      </c>
      <c r="F128" s="5"/>
    </row>
    <row r="129" spans="1:6" s="6" customFormat="1" ht="14.25" customHeight="1" x14ac:dyDescent="0.25">
      <c r="A129" s="7" t="s">
        <v>173</v>
      </c>
      <c r="B129" s="7" t="s">
        <v>6</v>
      </c>
      <c r="C129" s="7">
        <v>43</v>
      </c>
      <c r="D129" s="11">
        <v>16408</v>
      </c>
      <c r="E129" s="12">
        <f t="shared" si="3"/>
        <v>2.6206728425158459</v>
      </c>
      <c r="F129" s="5"/>
    </row>
    <row r="130" spans="1:6" ht="14.25" customHeight="1" x14ac:dyDescent="0.25">
      <c r="A130" s="7" t="s">
        <v>174</v>
      </c>
      <c r="B130" s="7" t="s">
        <v>175</v>
      </c>
      <c r="C130" s="7">
        <v>39</v>
      </c>
      <c r="D130" s="11">
        <v>19432</v>
      </c>
      <c r="E130" s="12">
        <f t="shared" si="3"/>
        <v>2.006998764923837</v>
      </c>
      <c r="F130" s="5"/>
    </row>
    <row r="131" spans="1:6" ht="14.25" customHeight="1" x14ac:dyDescent="0.25">
      <c r="A131" s="7" t="s">
        <v>176</v>
      </c>
      <c r="B131" s="7" t="s">
        <v>177</v>
      </c>
      <c r="C131" s="7">
        <v>23</v>
      </c>
      <c r="D131" s="11">
        <v>2978</v>
      </c>
      <c r="E131" s="12">
        <f t="shared" ref="E131:E162" si="4">C131/D131*1000</f>
        <v>7.7233042310275355</v>
      </c>
      <c r="F131" s="5"/>
    </row>
    <row r="132" spans="1:6" ht="14.25" customHeight="1" x14ac:dyDescent="0.25">
      <c r="A132" s="7" t="s">
        <v>178</v>
      </c>
      <c r="B132" s="7" t="s">
        <v>12</v>
      </c>
      <c r="C132" s="7">
        <v>48</v>
      </c>
      <c r="D132" s="11">
        <v>19964</v>
      </c>
      <c r="E132" s="12">
        <f t="shared" si="4"/>
        <v>2.4043277900220397</v>
      </c>
      <c r="F132" s="5"/>
    </row>
    <row r="133" spans="1:6" ht="14.25" customHeight="1" x14ac:dyDescent="0.25">
      <c r="A133" s="7" t="s">
        <v>179</v>
      </c>
      <c r="B133" s="7" t="s">
        <v>20</v>
      </c>
      <c r="C133" s="7">
        <v>15</v>
      </c>
      <c r="D133" s="13">
        <v>420</v>
      </c>
      <c r="E133" s="12">
        <f t="shared" si="4"/>
        <v>35.714285714285715</v>
      </c>
      <c r="F133" s="5"/>
    </row>
    <row r="134" spans="1:6" ht="14.25" customHeight="1" x14ac:dyDescent="0.25">
      <c r="A134" s="7" t="s">
        <v>180</v>
      </c>
      <c r="B134" s="7" t="s">
        <v>181</v>
      </c>
      <c r="C134" s="7">
        <v>42</v>
      </c>
      <c r="D134" s="11">
        <v>16198</v>
      </c>
      <c r="E134" s="12">
        <f t="shared" si="4"/>
        <v>2.5929127052722558</v>
      </c>
      <c r="F134" s="5"/>
    </row>
    <row r="135" spans="1:6" ht="14.25" customHeight="1" x14ac:dyDescent="0.25">
      <c r="A135" s="7" t="s">
        <v>182</v>
      </c>
      <c r="B135" s="7" t="s">
        <v>65</v>
      </c>
      <c r="C135" s="7">
        <v>112</v>
      </c>
      <c r="D135" s="11">
        <v>58725</v>
      </c>
      <c r="E135" s="12">
        <f t="shared" si="4"/>
        <v>1.9071945508727119</v>
      </c>
      <c r="F135" s="5"/>
    </row>
    <row r="136" spans="1:6" ht="14.25" customHeight="1" x14ac:dyDescent="0.25">
      <c r="A136" s="7" t="s">
        <v>183</v>
      </c>
      <c r="B136" s="7" t="s">
        <v>69</v>
      </c>
      <c r="C136" s="7">
        <v>21</v>
      </c>
      <c r="D136" s="15">
        <v>7191</v>
      </c>
      <c r="E136" s="12">
        <f t="shared" si="4"/>
        <v>2.9203170629954109</v>
      </c>
      <c r="F136" s="5"/>
    </row>
    <row r="137" spans="1:6" ht="14.25" customHeight="1" x14ac:dyDescent="0.25">
      <c r="A137" s="7" t="s">
        <v>184</v>
      </c>
      <c r="B137" s="7" t="s">
        <v>16</v>
      </c>
      <c r="C137" s="7">
        <v>16</v>
      </c>
      <c r="D137" s="15">
        <v>8565</v>
      </c>
      <c r="E137" s="12">
        <f t="shared" si="4"/>
        <v>1.8680677174547577</v>
      </c>
      <c r="F137" s="5"/>
    </row>
    <row r="138" spans="1:6" ht="14.25" customHeight="1" x14ac:dyDescent="0.25">
      <c r="A138" s="7" t="s">
        <v>185</v>
      </c>
      <c r="B138" s="7" t="s">
        <v>310</v>
      </c>
      <c r="C138" s="7">
        <v>41</v>
      </c>
      <c r="D138" s="15">
        <v>1053</v>
      </c>
      <c r="E138" s="12">
        <f t="shared" si="4"/>
        <v>38.936372269705601</v>
      </c>
      <c r="F138" s="5"/>
    </row>
    <row r="139" spans="1:6" ht="14.25" customHeight="1" x14ac:dyDescent="0.25">
      <c r="A139" s="7" t="s">
        <v>186</v>
      </c>
      <c r="B139" s="7" t="s">
        <v>62</v>
      </c>
      <c r="C139" s="7">
        <v>10</v>
      </c>
      <c r="D139" s="11">
        <v>3248</v>
      </c>
      <c r="E139" s="12">
        <f t="shared" si="4"/>
        <v>3.0788177339901481</v>
      </c>
      <c r="F139" s="5"/>
    </row>
    <row r="140" spans="1:6" ht="14.25" customHeight="1" x14ac:dyDescent="0.25">
      <c r="A140" s="7" t="s">
        <v>187</v>
      </c>
      <c r="B140" s="7" t="s">
        <v>62</v>
      </c>
      <c r="C140" s="7">
        <v>143</v>
      </c>
      <c r="D140" s="11">
        <v>87662</v>
      </c>
      <c r="E140" s="12">
        <f t="shared" si="4"/>
        <v>1.6312655426524605</v>
      </c>
      <c r="F140" s="5"/>
    </row>
    <row r="141" spans="1:6" ht="14.25" customHeight="1" x14ac:dyDescent="0.25">
      <c r="A141" s="7" t="s">
        <v>188</v>
      </c>
      <c r="B141" s="7" t="s">
        <v>310</v>
      </c>
      <c r="C141" s="7">
        <v>482</v>
      </c>
      <c r="D141" s="15">
        <v>83430</v>
      </c>
      <c r="E141" s="12">
        <f t="shared" si="4"/>
        <v>5.777298333932638</v>
      </c>
      <c r="F141" s="5"/>
    </row>
    <row r="142" spans="1:6" ht="14.25" customHeight="1" x14ac:dyDescent="0.25">
      <c r="A142" s="7" t="s">
        <v>189</v>
      </c>
      <c r="B142" s="7" t="s">
        <v>310</v>
      </c>
      <c r="C142" s="7">
        <v>209</v>
      </c>
      <c r="D142" s="15">
        <v>115299</v>
      </c>
      <c r="E142" s="12">
        <f t="shared" si="4"/>
        <v>1.8126783406621048</v>
      </c>
      <c r="F142" s="5"/>
    </row>
    <row r="143" spans="1:6" ht="14.25" customHeight="1" x14ac:dyDescent="0.25">
      <c r="A143" s="7" t="s">
        <v>190</v>
      </c>
      <c r="B143" s="7" t="s">
        <v>310</v>
      </c>
      <c r="C143" s="7">
        <v>1348</v>
      </c>
      <c r="D143" s="15">
        <v>464225</v>
      </c>
      <c r="E143" s="12">
        <f t="shared" si="4"/>
        <v>2.903764338413485</v>
      </c>
      <c r="F143" s="5"/>
    </row>
    <row r="144" spans="1:6" ht="14.25" customHeight="1" x14ac:dyDescent="0.25">
      <c r="A144" s="7" t="s">
        <v>191</v>
      </c>
      <c r="B144" s="7" t="s">
        <v>310</v>
      </c>
      <c r="C144" s="7">
        <v>47</v>
      </c>
      <c r="D144" s="15">
        <v>11612</v>
      </c>
      <c r="E144" s="12">
        <f t="shared" si="4"/>
        <v>4.0475370306579403</v>
      </c>
      <c r="F144" s="5"/>
    </row>
    <row r="145" spans="1:6" ht="14.25" customHeight="1" x14ac:dyDescent="0.25">
      <c r="A145" s="7" t="s">
        <v>192</v>
      </c>
      <c r="B145" s="7" t="s">
        <v>310</v>
      </c>
      <c r="C145" s="7">
        <v>46</v>
      </c>
      <c r="D145" s="11">
        <v>13887</v>
      </c>
      <c r="E145" s="12">
        <f t="shared" si="4"/>
        <v>3.3124504932670846</v>
      </c>
      <c r="F145" s="5"/>
    </row>
    <row r="146" spans="1:6" ht="13.2" customHeight="1" x14ac:dyDescent="0.25">
      <c r="A146" s="7" t="s">
        <v>193</v>
      </c>
      <c r="B146" s="7" t="s">
        <v>310</v>
      </c>
      <c r="C146" s="7">
        <v>60</v>
      </c>
      <c r="D146" s="11" t="s">
        <v>314</v>
      </c>
      <c r="E146" s="12">
        <v>0</v>
      </c>
      <c r="F146" s="5"/>
    </row>
    <row r="147" spans="1:6" ht="14.25" customHeight="1" x14ac:dyDescent="0.25">
      <c r="A147" s="7" t="s">
        <v>194</v>
      </c>
      <c r="B147" s="7" t="s">
        <v>52</v>
      </c>
      <c r="C147" s="7">
        <v>5</v>
      </c>
      <c r="D147" s="15">
        <v>3683</v>
      </c>
      <c r="E147" s="12">
        <f>Table1[[#This Row],[ Officer Count (LE Only)]]/Table1[[#This Row],[Total Population]]*1000</f>
        <v>1.3575889220743957</v>
      </c>
      <c r="F147" s="5"/>
    </row>
    <row r="148" spans="1:6" ht="14.25" customHeight="1" x14ac:dyDescent="0.25">
      <c r="A148" s="7" t="s">
        <v>195</v>
      </c>
      <c r="B148" s="7" t="s">
        <v>112</v>
      </c>
      <c r="C148" s="7">
        <v>20</v>
      </c>
      <c r="D148" s="15">
        <v>10120</v>
      </c>
      <c r="E148" s="12">
        <f>C148/D148*1000</f>
        <v>1.9762845849802371</v>
      </c>
      <c r="F148" s="5"/>
    </row>
    <row r="149" spans="1:6" ht="14.25" customHeight="1" x14ac:dyDescent="0.25">
      <c r="A149" s="7" t="s">
        <v>196</v>
      </c>
      <c r="B149" s="7" t="s">
        <v>65</v>
      </c>
      <c r="C149" s="7">
        <v>213</v>
      </c>
      <c r="D149" s="15">
        <v>138590</v>
      </c>
      <c r="E149" s="18">
        <v>1.97</v>
      </c>
      <c r="F149" s="5"/>
    </row>
    <row r="150" spans="1:6" ht="14.25" customHeight="1" x14ac:dyDescent="0.25">
      <c r="A150" s="7" t="s">
        <v>197</v>
      </c>
      <c r="B150" s="7" t="s">
        <v>198</v>
      </c>
      <c r="C150" s="7">
        <v>10</v>
      </c>
      <c r="D150" s="15">
        <v>2694</v>
      </c>
      <c r="E150" s="12">
        <f t="shared" ref="E150:E181" si="5">C150/D150*1000</f>
        <v>3.7119524870081659</v>
      </c>
      <c r="F150" s="5"/>
    </row>
    <row r="151" spans="1:6" ht="14.25" customHeight="1" x14ac:dyDescent="0.25">
      <c r="A151" s="7" t="s">
        <v>199</v>
      </c>
      <c r="B151" s="7" t="s">
        <v>16</v>
      </c>
      <c r="C151" s="7">
        <v>35</v>
      </c>
      <c r="D151" s="15">
        <v>17843</v>
      </c>
      <c r="E151" s="12">
        <f t="shared" si="5"/>
        <v>1.9615535504119261</v>
      </c>
      <c r="F151" s="5"/>
    </row>
    <row r="152" spans="1:6" ht="14.25" customHeight="1" x14ac:dyDescent="0.25">
      <c r="A152" s="7" t="s">
        <v>200</v>
      </c>
      <c r="B152" s="7" t="s">
        <v>181</v>
      </c>
      <c r="C152" s="7">
        <v>67</v>
      </c>
      <c r="D152" s="15">
        <v>19306</v>
      </c>
      <c r="E152" s="12">
        <f t="shared" si="5"/>
        <v>3.4704237024759141</v>
      </c>
      <c r="F152" s="5"/>
    </row>
    <row r="153" spans="1:6" ht="14.25" customHeight="1" x14ac:dyDescent="0.25">
      <c r="A153" s="7" t="s">
        <v>201</v>
      </c>
      <c r="B153" s="7" t="s">
        <v>18</v>
      </c>
      <c r="C153" s="7">
        <v>20</v>
      </c>
      <c r="D153" s="11">
        <v>7261</v>
      </c>
      <c r="E153" s="12">
        <f t="shared" si="5"/>
        <v>2.7544415369783777</v>
      </c>
      <c r="F153" s="5"/>
    </row>
    <row r="154" spans="1:6" ht="14.25" customHeight="1" x14ac:dyDescent="0.25">
      <c r="A154" s="7" t="s">
        <v>202</v>
      </c>
      <c r="B154" s="7" t="s">
        <v>75</v>
      </c>
      <c r="C154" s="7">
        <v>44</v>
      </c>
      <c r="D154" s="15">
        <v>17213</v>
      </c>
      <c r="E154" s="12">
        <f t="shared" si="5"/>
        <v>2.5562075175739269</v>
      </c>
      <c r="F154" s="5"/>
    </row>
    <row r="155" spans="1:6" ht="14.25" customHeight="1" x14ac:dyDescent="0.25">
      <c r="A155" s="7" t="s">
        <v>203</v>
      </c>
      <c r="B155" s="7" t="s">
        <v>79</v>
      </c>
      <c r="C155" s="7">
        <v>52</v>
      </c>
      <c r="D155" s="15">
        <v>32131</v>
      </c>
      <c r="E155" s="12">
        <f t="shared" si="5"/>
        <v>1.6183747782515328</v>
      </c>
      <c r="F155" s="5"/>
    </row>
    <row r="156" spans="1:6" ht="14.25" customHeight="1" x14ac:dyDescent="0.25">
      <c r="A156" s="7" t="s">
        <v>204</v>
      </c>
      <c r="B156" s="7" t="s">
        <v>71</v>
      </c>
      <c r="C156" s="7">
        <v>29</v>
      </c>
      <c r="D156" s="15">
        <v>16492</v>
      </c>
      <c r="E156" s="12">
        <f t="shared" si="5"/>
        <v>1.7584283288867331</v>
      </c>
      <c r="F156" s="5"/>
    </row>
    <row r="157" spans="1:6" ht="14.25" customHeight="1" x14ac:dyDescent="0.25">
      <c r="A157" s="7" t="s">
        <v>205</v>
      </c>
      <c r="B157" s="7" t="s">
        <v>310</v>
      </c>
      <c r="C157" s="7">
        <v>35</v>
      </c>
      <c r="D157" s="15">
        <v>8177</v>
      </c>
      <c r="E157" s="12">
        <f t="shared" si="5"/>
        <v>4.2802983979454572</v>
      </c>
      <c r="F157" s="5"/>
    </row>
    <row r="158" spans="1:6" ht="14.25" customHeight="1" x14ac:dyDescent="0.25">
      <c r="A158" s="7" t="s">
        <v>206</v>
      </c>
      <c r="B158" s="7" t="s">
        <v>310</v>
      </c>
      <c r="C158" s="7">
        <v>109</v>
      </c>
      <c r="D158" s="15">
        <v>43100</v>
      </c>
      <c r="E158" s="12">
        <f t="shared" si="5"/>
        <v>2.5290023201856147</v>
      </c>
      <c r="F158" s="5"/>
    </row>
    <row r="159" spans="1:6" ht="14.25" customHeight="1" x14ac:dyDescent="0.25">
      <c r="A159" s="7" t="s">
        <v>207</v>
      </c>
      <c r="B159" s="7" t="s">
        <v>310</v>
      </c>
      <c r="C159" s="7">
        <v>117</v>
      </c>
      <c r="D159" s="15">
        <v>60172</v>
      </c>
      <c r="E159" s="12">
        <f t="shared" si="5"/>
        <v>1.9444259788605995</v>
      </c>
      <c r="F159" s="5"/>
    </row>
    <row r="160" spans="1:6" ht="14.25" customHeight="1" x14ac:dyDescent="0.25">
      <c r="A160" s="7" t="s">
        <v>208</v>
      </c>
      <c r="B160" s="7" t="s">
        <v>20</v>
      </c>
      <c r="C160" s="7">
        <v>48</v>
      </c>
      <c r="D160" s="15">
        <v>13145</v>
      </c>
      <c r="E160" s="12">
        <f t="shared" si="5"/>
        <v>3.6515785469760367</v>
      </c>
      <c r="F160" s="5"/>
    </row>
    <row r="161" spans="1:6" ht="14.25" customHeight="1" x14ac:dyDescent="0.25">
      <c r="A161" s="7" t="s">
        <v>209</v>
      </c>
      <c r="B161" s="7" t="s">
        <v>210</v>
      </c>
      <c r="C161" s="7">
        <v>135</v>
      </c>
      <c r="D161" s="11">
        <v>86552</v>
      </c>
      <c r="E161" s="12">
        <f t="shared" si="5"/>
        <v>1.5597559848414826</v>
      </c>
      <c r="F161" s="5"/>
    </row>
    <row r="162" spans="1:6" ht="14.25" customHeight="1" x14ac:dyDescent="0.25">
      <c r="A162" s="7" t="s">
        <v>211</v>
      </c>
      <c r="B162" s="7" t="s">
        <v>12</v>
      </c>
      <c r="C162" s="7">
        <v>18</v>
      </c>
      <c r="D162" s="15">
        <v>5402</v>
      </c>
      <c r="E162" s="12">
        <f t="shared" si="5"/>
        <v>3.3320992225101818</v>
      </c>
      <c r="F162" s="5"/>
    </row>
    <row r="163" spans="1:6" ht="14.25" customHeight="1" x14ac:dyDescent="0.25">
      <c r="A163" s="7" t="s">
        <v>212</v>
      </c>
      <c r="B163" s="7" t="s">
        <v>30</v>
      </c>
      <c r="C163" s="7">
        <v>206</v>
      </c>
      <c r="D163" s="15">
        <v>66368</v>
      </c>
      <c r="E163" s="12">
        <f t="shared" si="5"/>
        <v>3.1039054966248796</v>
      </c>
      <c r="F163" s="5"/>
    </row>
    <row r="164" spans="1:6" ht="14.25" customHeight="1" x14ac:dyDescent="0.25">
      <c r="A164" s="7" t="s">
        <v>213</v>
      </c>
      <c r="B164" s="7" t="s">
        <v>20</v>
      </c>
      <c r="C164" s="7">
        <v>16</v>
      </c>
      <c r="D164" s="11">
        <v>1830</v>
      </c>
      <c r="E164" s="12">
        <f t="shared" si="5"/>
        <v>8.7431693989071047</v>
      </c>
      <c r="F164" s="5"/>
    </row>
    <row r="165" spans="1:6" ht="14.25" customHeight="1" x14ac:dyDescent="0.25">
      <c r="A165" s="7" t="s">
        <v>214</v>
      </c>
      <c r="B165" s="7" t="s">
        <v>12</v>
      </c>
      <c r="C165" s="7">
        <v>92</v>
      </c>
      <c r="D165" s="11">
        <v>49711</v>
      </c>
      <c r="E165" s="12">
        <f t="shared" si="5"/>
        <v>1.8506970288266178</v>
      </c>
      <c r="F165" s="5"/>
    </row>
    <row r="166" spans="1:6" ht="14.25" customHeight="1" x14ac:dyDescent="0.25">
      <c r="A166" s="7" t="s">
        <v>215</v>
      </c>
      <c r="B166" s="7" t="s">
        <v>216</v>
      </c>
      <c r="C166" s="7">
        <v>29</v>
      </c>
      <c r="D166" s="11">
        <v>5361</v>
      </c>
      <c r="E166" s="12">
        <f t="shared" si="5"/>
        <v>5.4094385375862712</v>
      </c>
      <c r="F166" s="5"/>
    </row>
    <row r="167" spans="1:6" ht="14.25" customHeight="1" x14ac:dyDescent="0.25">
      <c r="A167" s="7" t="s">
        <v>217</v>
      </c>
      <c r="B167" s="7" t="s">
        <v>310</v>
      </c>
      <c r="C167" s="7">
        <v>48</v>
      </c>
      <c r="D167" s="11">
        <v>16723</v>
      </c>
      <c r="E167" s="12">
        <f t="shared" si="5"/>
        <v>2.8702983914369429</v>
      </c>
      <c r="F167" s="5"/>
    </row>
    <row r="168" spans="1:6" ht="14.25" customHeight="1" x14ac:dyDescent="0.25">
      <c r="A168" s="7" t="s">
        <v>218</v>
      </c>
      <c r="B168" s="7" t="s">
        <v>79</v>
      </c>
      <c r="C168" s="7">
        <v>25</v>
      </c>
      <c r="D168" s="11">
        <v>14313</v>
      </c>
      <c r="E168" s="12">
        <f t="shared" si="5"/>
        <v>1.7466638720044716</v>
      </c>
      <c r="F168" s="5"/>
    </row>
    <row r="169" spans="1:6" ht="14.25" customHeight="1" x14ac:dyDescent="0.25">
      <c r="A169" s="7" t="s">
        <v>219</v>
      </c>
      <c r="B169" s="7" t="s">
        <v>108</v>
      </c>
      <c r="C169" s="7">
        <v>25</v>
      </c>
      <c r="D169" s="11">
        <v>9165</v>
      </c>
      <c r="E169" s="12">
        <f t="shared" si="5"/>
        <v>2.7277686852154939</v>
      </c>
      <c r="F169" s="5"/>
    </row>
    <row r="170" spans="1:6" ht="14.25" customHeight="1" x14ac:dyDescent="0.25">
      <c r="A170" s="7" t="s">
        <v>220</v>
      </c>
      <c r="B170" s="7" t="s">
        <v>12</v>
      </c>
      <c r="C170" s="7">
        <v>880</v>
      </c>
      <c r="D170" s="11">
        <v>326988</v>
      </c>
      <c r="E170" s="12">
        <f t="shared" si="5"/>
        <v>2.6912302592144055</v>
      </c>
      <c r="F170" s="5"/>
    </row>
    <row r="171" spans="1:6" ht="14.25" customHeight="1" x14ac:dyDescent="0.25">
      <c r="A171" s="7" t="s">
        <v>221</v>
      </c>
      <c r="B171" s="7" t="s">
        <v>79</v>
      </c>
      <c r="C171" s="7">
        <v>69</v>
      </c>
      <c r="D171" s="11">
        <v>44935</v>
      </c>
      <c r="E171" s="12">
        <f t="shared" si="5"/>
        <v>1.5355513519528206</v>
      </c>
      <c r="F171" s="5"/>
    </row>
    <row r="172" spans="1:6" ht="14.25" customHeight="1" x14ac:dyDescent="0.25">
      <c r="A172" s="7" t="s">
        <v>222</v>
      </c>
      <c r="B172" s="7" t="s">
        <v>6</v>
      </c>
      <c r="C172" s="7">
        <v>66</v>
      </c>
      <c r="D172" s="11">
        <v>40261</v>
      </c>
      <c r="E172" s="12">
        <f t="shared" si="5"/>
        <v>1.6393035443729664</v>
      </c>
      <c r="F172" s="5"/>
    </row>
    <row r="173" spans="1:6" ht="14.25" customHeight="1" x14ac:dyDescent="0.25">
      <c r="A173" s="7" t="s">
        <v>223</v>
      </c>
      <c r="B173" s="7" t="s">
        <v>134</v>
      </c>
      <c r="C173" s="7">
        <v>37</v>
      </c>
      <c r="D173" s="11">
        <v>10506</v>
      </c>
      <c r="E173" s="12">
        <f t="shared" si="5"/>
        <v>3.5217970683419</v>
      </c>
      <c r="F173" s="5"/>
    </row>
    <row r="174" spans="1:6" ht="14.25" customHeight="1" x14ac:dyDescent="0.25">
      <c r="A174" s="7" t="s">
        <v>224</v>
      </c>
      <c r="B174" s="7" t="s">
        <v>62</v>
      </c>
      <c r="C174" s="7">
        <v>192</v>
      </c>
      <c r="D174" s="11">
        <v>133459</v>
      </c>
      <c r="E174" s="12">
        <f t="shared" si="5"/>
        <v>1.4386440779565259</v>
      </c>
      <c r="F174" s="5"/>
    </row>
    <row r="175" spans="1:6" ht="14.25" customHeight="1" x14ac:dyDescent="0.25">
      <c r="A175" s="7" t="s">
        <v>225</v>
      </c>
      <c r="B175" s="7" t="s">
        <v>20</v>
      </c>
      <c r="C175" s="7">
        <v>143</v>
      </c>
      <c r="D175" s="15">
        <v>61517</v>
      </c>
      <c r="E175" s="12">
        <f t="shared" si="5"/>
        <v>2.3245606905408263</v>
      </c>
      <c r="F175" s="5"/>
    </row>
    <row r="176" spans="1:6" ht="14.25" customHeight="1" x14ac:dyDescent="0.25">
      <c r="A176" s="7" t="s">
        <v>226</v>
      </c>
      <c r="B176" s="7" t="s">
        <v>20</v>
      </c>
      <c r="C176" s="7">
        <v>68</v>
      </c>
      <c r="D176" s="15">
        <v>9207</v>
      </c>
      <c r="E176" s="12">
        <f t="shared" si="5"/>
        <v>7.3856848050396433</v>
      </c>
      <c r="F176" s="5"/>
    </row>
    <row r="177" spans="1:6" ht="14.25" customHeight="1" x14ac:dyDescent="0.25">
      <c r="A177" s="7" t="s">
        <v>227</v>
      </c>
      <c r="B177" s="7" t="s">
        <v>20</v>
      </c>
      <c r="C177" s="7">
        <v>45</v>
      </c>
      <c r="D177" s="15">
        <v>27167</v>
      </c>
      <c r="E177" s="12">
        <f t="shared" si="5"/>
        <v>1.6564213936025325</v>
      </c>
      <c r="F177" s="5"/>
    </row>
    <row r="178" spans="1:6" ht="14.25" customHeight="1" x14ac:dyDescent="0.25">
      <c r="A178" s="7" t="s">
        <v>228</v>
      </c>
      <c r="B178" s="7" t="s">
        <v>40</v>
      </c>
      <c r="C178" s="7">
        <v>38</v>
      </c>
      <c r="D178" s="15">
        <v>13927</v>
      </c>
      <c r="E178" s="12">
        <f t="shared" si="5"/>
        <v>2.7285129604365621</v>
      </c>
      <c r="F178" s="5"/>
    </row>
    <row r="179" spans="1:6" ht="14.25" customHeight="1" x14ac:dyDescent="0.25">
      <c r="A179" s="7" t="s">
        <v>229</v>
      </c>
      <c r="B179" s="7" t="s">
        <v>175</v>
      </c>
      <c r="C179" s="7">
        <v>86</v>
      </c>
      <c r="D179" s="11">
        <v>19842</v>
      </c>
      <c r="E179" s="12">
        <f t="shared" si="5"/>
        <v>4.334240499949602</v>
      </c>
      <c r="F179" s="5"/>
    </row>
    <row r="180" spans="1:6" ht="14.25" customHeight="1" x14ac:dyDescent="0.25">
      <c r="A180" s="7" t="s">
        <v>230</v>
      </c>
      <c r="B180" s="7" t="s">
        <v>175</v>
      </c>
      <c r="C180" s="7">
        <v>107</v>
      </c>
      <c r="D180" s="11">
        <v>37526</v>
      </c>
      <c r="E180" s="12">
        <f t="shared" si="5"/>
        <v>2.851356392900922</v>
      </c>
      <c r="F180" s="5"/>
    </row>
    <row r="181" spans="1:6" ht="14.25" customHeight="1" x14ac:dyDescent="0.25">
      <c r="A181" s="7" t="s">
        <v>231</v>
      </c>
      <c r="B181" s="7" t="s">
        <v>175</v>
      </c>
      <c r="C181" s="7">
        <v>8</v>
      </c>
      <c r="D181" s="11">
        <v>4279</v>
      </c>
      <c r="E181" s="12">
        <f t="shared" si="5"/>
        <v>1.8695956999298902</v>
      </c>
      <c r="F181" s="5"/>
    </row>
    <row r="182" spans="1:6" ht="14.25" customHeight="1" x14ac:dyDescent="0.25">
      <c r="A182" s="7" t="s">
        <v>232</v>
      </c>
      <c r="B182" s="7" t="s">
        <v>65</v>
      </c>
      <c r="C182" s="7">
        <v>278</v>
      </c>
      <c r="D182" s="15">
        <v>171222</v>
      </c>
      <c r="E182" s="12">
        <f t="shared" ref="E182:E213" si="6">C182/D182*1000</f>
        <v>1.623623132541379</v>
      </c>
      <c r="F182" s="5"/>
    </row>
    <row r="183" spans="1:6" ht="14.25" customHeight="1" x14ac:dyDescent="0.25">
      <c r="A183" s="7" t="s">
        <v>233</v>
      </c>
      <c r="B183" s="7" t="s">
        <v>234</v>
      </c>
      <c r="C183" s="7">
        <v>172</v>
      </c>
      <c r="D183" s="11">
        <v>55102</v>
      </c>
      <c r="E183" s="12">
        <f t="shared" si="6"/>
        <v>3.121483793691699</v>
      </c>
      <c r="F183" s="5"/>
    </row>
    <row r="184" spans="1:6" ht="14.25" customHeight="1" x14ac:dyDescent="0.25">
      <c r="A184" s="7" t="s">
        <v>235</v>
      </c>
      <c r="B184" s="7" t="s">
        <v>236</v>
      </c>
      <c r="C184" s="7">
        <v>25</v>
      </c>
      <c r="D184" s="15">
        <v>7006</v>
      </c>
      <c r="E184" s="14">
        <f t="shared" si="6"/>
        <v>3.5683699685983443</v>
      </c>
      <c r="F184" s="5"/>
    </row>
    <row r="185" spans="1:6" ht="14.25" customHeight="1" x14ac:dyDescent="0.25">
      <c r="A185" s="7" t="s">
        <v>237</v>
      </c>
      <c r="B185" s="7" t="s">
        <v>310</v>
      </c>
      <c r="C185" s="7">
        <v>52</v>
      </c>
      <c r="D185" s="15">
        <v>18395</v>
      </c>
      <c r="E185" s="12">
        <f t="shared" si="6"/>
        <v>2.8268551236749113</v>
      </c>
      <c r="F185" s="5"/>
    </row>
    <row r="186" spans="1:6" ht="14.25" customHeight="1" x14ac:dyDescent="0.25">
      <c r="A186" s="7" t="s">
        <v>238</v>
      </c>
      <c r="B186" s="7" t="s">
        <v>28</v>
      </c>
      <c r="C186" s="7">
        <v>110</v>
      </c>
      <c r="D186" s="15">
        <v>55572</v>
      </c>
      <c r="E186" s="12">
        <f t="shared" si="6"/>
        <v>1.9794140934283451</v>
      </c>
      <c r="F186" s="5"/>
    </row>
    <row r="187" spans="1:6" ht="14.25" customHeight="1" x14ac:dyDescent="0.25">
      <c r="A187" s="7" t="s">
        <v>239</v>
      </c>
      <c r="B187" s="7" t="s">
        <v>240</v>
      </c>
      <c r="C187" s="7">
        <v>67</v>
      </c>
      <c r="D187" s="15">
        <v>40949</v>
      </c>
      <c r="E187" s="12">
        <f t="shared" si="6"/>
        <v>1.6361815917360618</v>
      </c>
      <c r="F187" s="5"/>
    </row>
    <row r="188" spans="1:6" ht="14.25" customHeight="1" x14ac:dyDescent="0.25">
      <c r="A188" s="7" t="s">
        <v>241</v>
      </c>
      <c r="B188" s="7" t="s">
        <v>65</v>
      </c>
      <c r="C188" s="7">
        <v>179</v>
      </c>
      <c r="D188" s="11">
        <v>95293</v>
      </c>
      <c r="E188" s="12">
        <f t="shared" si="6"/>
        <v>1.8784170925461472</v>
      </c>
      <c r="F188" s="5"/>
    </row>
    <row r="189" spans="1:6" ht="14.25" customHeight="1" x14ac:dyDescent="0.25">
      <c r="A189" s="7" t="s">
        <v>242</v>
      </c>
      <c r="B189" s="7" t="s">
        <v>79</v>
      </c>
      <c r="C189" s="7">
        <v>15</v>
      </c>
      <c r="D189" s="15">
        <v>3405</v>
      </c>
      <c r="E189" s="12">
        <f t="shared" si="6"/>
        <v>4.4052863436123353</v>
      </c>
      <c r="F189" s="5"/>
    </row>
    <row r="190" spans="1:6" ht="14.25" customHeight="1" x14ac:dyDescent="0.25">
      <c r="A190" s="7" t="s">
        <v>243</v>
      </c>
      <c r="B190" s="7" t="s">
        <v>79</v>
      </c>
      <c r="C190" s="7">
        <v>77</v>
      </c>
      <c r="D190" s="15">
        <v>65008</v>
      </c>
      <c r="E190" s="12">
        <f t="shared" si="6"/>
        <v>1.184469603741078</v>
      </c>
      <c r="F190" s="5"/>
    </row>
    <row r="191" spans="1:6" ht="14.25" customHeight="1" x14ac:dyDescent="0.25">
      <c r="A191" s="7" t="s">
        <v>244</v>
      </c>
      <c r="B191" s="7" t="s">
        <v>75</v>
      </c>
      <c r="C191" s="7">
        <v>19</v>
      </c>
      <c r="D191" s="15">
        <v>3267</v>
      </c>
      <c r="E191" s="12">
        <f t="shared" si="6"/>
        <v>5.8157330884603615</v>
      </c>
      <c r="F191" s="5"/>
    </row>
    <row r="192" spans="1:6" ht="14.25" customHeight="1" x14ac:dyDescent="0.25">
      <c r="A192" s="7" t="s">
        <v>245</v>
      </c>
      <c r="B192" s="7" t="s">
        <v>246</v>
      </c>
      <c r="C192" s="7">
        <v>12</v>
      </c>
      <c r="D192" s="15">
        <v>3787</v>
      </c>
      <c r="E192" s="12">
        <f t="shared" si="6"/>
        <v>3.1687351465540003</v>
      </c>
      <c r="F192" s="5"/>
    </row>
    <row r="193" spans="1:6" ht="14.25" customHeight="1" x14ac:dyDescent="0.25">
      <c r="A193" s="7" t="s">
        <v>247</v>
      </c>
      <c r="B193" s="7" t="s">
        <v>101</v>
      </c>
      <c r="C193" s="7">
        <v>279</v>
      </c>
      <c r="D193" s="15">
        <v>239653</v>
      </c>
      <c r="E193" s="12">
        <f t="shared" si="6"/>
        <v>1.164183214898207</v>
      </c>
      <c r="F193" s="5"/>
    </row>
    <row r="194" spans="1:6" ht="14.25" customHeight="1" x14ac:dyDescent="0.25">
      <c r="A194" s="7" t="s">
        <v>248</v>
      </c>
      <c r="B194" s="7" t="s">
        <v>249</v>
      </c>
      <c r="C194" s="7">
        <v>40</v>
      </c>
      <c r="D194" s="15">
        <v>20410</v>
      </c>
      <c r="E194" s="12">
        <f t="shared" si="6"/>
        <v>1.9598236158745712</v>
      </c>
      <c r="F194" s="5"/>
    </row>
    <row r="195" spans="1:6" ht="14.25" customHeight="1" x14ac:dyDescent="0.25">
      <c r="A195" s="7" t="s">
        <v>250</v>
      </c>
      <c r="B195" s="7" t="s">
        <v>52</v>
      </c>
      <c r="C195" s="7">
        <v>32</v>
      </c>
      <c r="D195" s="15">
        <v>7971</v>
      </c>
      <c r="E195" s="12">
        <f t="shared" si="6"/>
        <v>4.0145527537322803</v>
      </c>
      <c r="F195" s="5"/>
    </row>
    <row r="196" spans="1:6" ht="14.25" customHeight="1" x14ac:dyDescent="0.25">
      <c r="A196" s="7" t="s">
        <v>251</v>
      </c>
      <c r="B196" s="7" t="s">
        <v>20</v>
      </c>
      <c r="C196" s="7">
        <v>112</v>
      </c>
      <c r="D196" s="15">
        <v>38795</v>
      </c>
      <c r="E196" s="12">
        <f t="shared" si="6"/>
        <v>2.8869699703570051</v>
      </c>
      <c r="F196" s="5"/>
    </row>
    <row r="197" spans="1:6" ht="14.25" customHeight="1" x14ac:dyDescent="0.25">
      <c r="A197" s="7" t="s">
        <v>252</v>
      </c>
      <c r="B197" s="7" t="s">
        <v>62</v>
      </c>
      <c r="C197" s="7">
        <v>52</v>
      </c>
      <c r="D197" s="11">
        <v>28774</v>
      </c>
      <c r="E197" s="12">
        <f t="shared" si="6"/>
        <v>1.8071870438590394</v>
      </c>
      <c r="F197" s="5"/>
    </row>
    <row r="198" spans="1:6" ht="14.25" customHeight="1" x14ac:dyDescent="0.25">
      <c r="A198" s="7" t="s">
        <v>253</v>
      </c>
      <c r="B198" s="7" t="s">
        <v>6</v>
      </c>
      <c r="C198" s="7">
        <v>112</v>
      </c>
      <c r="D198" s="15">
        <v>64508</v>
      </c>
      <c r="E198" s="12">
        <f t="shared" si="6"/>
        <v>1.7362187635642092</v>
      </c>
      <c r="F198" s="5"/>
    </row>
    <row r="199" spans="1:6" ht="14.25" customHeight="1" x14ac:dyDescent="0.25">
      <c r="A199" s="7" t="s">
        <v>254</v>
      </c>
      <c r="B199" s="7" t="s">
        <v>45</v>
      </c>
      <c r="C199" s="7">
        <v>25</v>
      </c>
      <c r="D199" s="15">
        <v>5946</v>
      </c>
      <c r="E199" s="12">
        <f t="shared" si="6"/>
        <v>4.204507231752439</v>
      </c>
      <c r="F199" s="5"/>
    </row>
    <row r="200" spans="1:6" ht="14.25" customHeight="1" x14ac:dyDescent="0.25">
      <c r="A200" s="7" t="s">
        <v>255</v>
      </c>
      <c r="B200" s="7" t="s">
        <v>210</v>
      </c>
      <c r="C200" s="7">
        <v>187</v>
      </c>
      <c r="D200" s="15">
        <v>57005</v>
      </c>
      <c r="E200" s="12">
        <f t="shared" si="6"/>
        <v>3.2804139987720378</v>
      </c>
      <c r="F200" s="5"/>
    </row>
    <row r="201" spans="1:6" ht="14.25" customHeight="1" x14ac:dyDescent="0.25">
      <c r="A201" s="7" t="s">
        <v>256</v>
      </c>
      <c r="B201" s="7" t="s">
        <v>62</v>
      </c>
      <c r="C201" s="7">
        <v>24</v>
      </c>
      <c r="D201" s="11">
        <v>11389</v>
      </c>
      <c r="E201" s="12">
        <f t="shared" si="6"/>
        <v>2.1072965141803497</v>
      </c>
      <c r="F201" s="5"/>
    </row>
    <row r="202" spans="1:6" ht="14.25" customHeight="1" x14ac:dyDescent="0.25">
      <c r="A202" s="7" t="s">
        <v>257</v>
      </c>
      <c r="B202" s="7" t="s">
        <v>65</v>
      </c>
      <c r="C202" s="7">
        <v>13</v>
      </c>
      <c r="D202" s="13">
        <v>537</v>
      </c>
      <c r="E202" s="12">
        <f t="shared" si="6"/>
        <v>24.208566108007446</v>
      </c>
      <c r="F202" s="5"/>
    </row>
    <row r="203" spans="1:6" ht="14.25" customHeight="1" x14ac:dyDescent="0.25">
      <c r="A203" s="7" t="s">
        <v>258</v>
      </c>
      <c r="B203" s="7" t="s">
        <v>93</v>
      </c>
      <c r="C203" s="7">
        <v>41</v>
      </c>
      <c r="D203" s="15">
        <v>26405</v>
      </c>
      <c r="E203" s="12">
        <f t="shared" si="6"/>
        <v>1.552736224199962</v>
      </c>
      <c r="F203" s="5"/>
    </row>
    <row r="204" spans="1:6" ht="14.25" customHeight="1" x14ac:dyDescent="0.25">
      <c r="A204" s="7" t="s">
        <v>259</v>
      </c>
      <c r="B204" s="7" t="s">
        <v>160</v>
      </c>
      <c r="C204" s="7">
        <v>40</v>
      </c>
      <c r="D204" s="15">
        <v>11472</v>
      </c>
      <c r="E204" s="12">
        <f t="shared" si="6"/>
        <v>3.4867503486750349</v>
      </c>
      <c r="F204" s="5"/>
    </row>
    <row r="205" spans="1:6" x14ac:dyDescent="0.25">
      <c r="A205" s="7" t="s">
        <v>260</v>
      </c>
      <c r="B205" s="7" t="s">
        <v>28</v>
      </c>
      <c r="C205" s="7">
        <v>162</v>
      </c>
      <c r="D205" s="15">
        <v>19428</v>
      </c>
      <c r="E205" s="12">
        <f t="shared" si="6"/>
        <v>8.3384805435453977</v>
      </c>
      <c r="F205" s="5"/>
    </row>
    <row r="206" spans="1:6" x14ac:dyDescent="0.25">
      <c r="A206" s="7" t="s">
        <v>261</v>
      </c>
      <c r="B206" s="7" t="s">
        <v>142</v>
      </c>
      <c r="C206" s="7">
        <v>8</v>
      </c>
      <c r="D206" s="15">
        <v>2038</v>
      </c>
      <c r="E206" s="12">
        <f>Table1[[#This Row],[ Officer Count (LE Only)]]/Table1[[#This Row],[Total Population]]*1000</f>
        <v>3.9254170755642783</v>
      </c>
      <c r="F206" s="5"/>
    </row>
    <row r="207" spans="1:6" ht="14.25" customHeight="1" x14ac:dyDescent="0.25">
      <c r="A207" s="7" t="s">
        <v>262</v>
      </c>
      <c r="B207" s="7" t="s">
        <v>71</v>
      </c>
      <c r="C207" s="7">
        <v>4</v>
      </c>
      <c r="D207" s="17">
        <v>783</v>
      </c>
      <c r="E207" s="12">
        <f>C207/D207*1000</f>
        <v>5.1085568326947639</v>
      </c>
      <c r="F207" s="5"/>
    </row>
    <row r="208" spans="1:6" ht="14.25" customHeight="1" x14ac:dyDescent="0.25">
      <c r="A208" s="7" t="s">
        <v>263</v>
      </c>
      <c r="B208" s="7" t="s">
        <v>69</v>
      </c>
      <c r="C208" s="7">
        <v>12</v>
      </c>
      <c r="D208" s="15">
        <v>1681</v>
      </c>
      <c r="E208" s="18">
        <v>7.75</v>
      </c>
      <c r="F208" s="5"/>
    </row>
    <row r="209" spans="1:6" ht="14.25" customHeight="1" x14ac:dyDescent="0.25">
      <c r="A209" s="7" t="s">
        <v>264</v>
      </c>
      <c r="B209" s="7" t="s">
        <v>79</v>
      </c>
      <c r="C209" s="7">
        <v>27</v>
      </c>
      <c r="D209" s="15">
        <v>13449</v>
      </c>
      <c r="E209" s="12">
        <f t="shared" ref="E209:E237" si="7">C209/D209*1000</f>
        <v>2.0075842070042382</v>
      </c>
      <c r="F209" s="5"/>
    </row>
    <row r="210" spans="1:6" ht="14.25" customHeight="1" x14ac:dyDescent="0.25">
      <c r="A210" s="7" t="s">
        <v>265</v>
      </c>
      <c r="B210" s="7" t="s">
        <v>310</v>
      </c>
      <c r="C210" s="7">
        <v>48</v>
      </c>
      <c r="D210" s="15">
        <v>11981</v>
      </c>
      <c r="E210" s="12">
        <f t="shared" si="7"/>
        <v>4.0063433770136054</v>
      </c>
      <c r="F210" s="5"/>
    </row>
    <row r="211" spans="1:6" ht="14.25" customHeight="1" x14ac:dyDescent="0.25">
      <c r="A211" s="7" t="s">
        <v>266</v>
      </c>
      <c r="B211" s="7" t="s">
        <v>175</v>
      </c>
      <c r="C211" s="7">
        <v>29</v>
      </c>
      <c r="D211" s="11">
        <v>8510</v>
      </c>
      <c r="E211" s="12">
        <f t="shared" si="7"/>
        <v>3.4077555816686251</v>
      </c>
      <c r="F211" s="5"/>
    </row>
    <row r="212" spans="1:6" ht="14.25" customHeight="1" x14ac:dyDescent="0.25">
      <c r="A212" s="7" t="s">
        <v>267</v>
      </c>
      <c r="B212" s="7" t="s">
        <v>268</v>
      </c>
      <c r="C212" s="7">
        <v>18</v>
      </c>
      <c r="D212" s="15">
        <v>6953</v>
      </c>
      <c r="E212" s="12">
        <f t="shared" si="7"/>
        <v>2.5888105853588379</v>
      </c>
      <c r="F212" s="5"/>
    </row>
    <row r="213" spans="1:6" ht="14.25" customHeight="1" x14ac:dyDescent="0.25">
      <c r="A213" s="7" t="s">
        <v>269</v>
      </c>
      <c r="B213" s="7" t="s">
        <v>268</v>
      </c>
      <c r="C213" s="7">
        <v>60</v>
      </c>
      <c r="D213" s="15">
        <v>15307</v>
      </c>
      <c r="E213" s="12">
        <f t="shared" si="7"/>
        <v>3.9197752662180707</v>
      </c>
      <c r="F213" s="5"/>
    </row>
    <row r="214" spans="1:6" ht="14.25" customHeight="1" x14ac:dyDescent="0.25">
      <c r="A214" s="7" t="s">
        <v>270</v>
      </c>
      <c r="B214" s="7" t="s">
        <v>150</v>
      </c>
      <c r="C214" s="7">
        <v>115</v>
      </c>
      <c r="D214" s="15">
        <v>61997</v>
      </c>
      <c r="E214" s="12">
        <f t="shared" si="7"/>
        <v>1.8549284642805297</v>
      </c>
      <c r="F214" s="5"/>
    </row>
    <row r="215" spans="1:6" ht="14.25" customHeight="1" x14ac:dyDescent="0.25">
      <c r="A215" s="7" t="s">
        <v>271</v>
      </c>
      <c r="B215" s="7" t="s">
        <v>28</v>
      </c>
      <c r="C215" s="7">
        <v>594</v>
      </c>
      <c r="D215" s="15">
        <v>265782</v>
      </c>
      <c r="E215" s="12">
        <f t="shared" si="7"/>
        <v>2.2349143282840824</v>
      </c>
      <c r="F215" s="5"/>
    </row>
    <row r="216" spans="1:6" ht="14.25" customHeight="1" x14ac:dyDescent="0.25">
      <c r="A216" s="7" t="s">
        <v>272</v>
      </c>
      <c r="B216" s="7" t="s">
        <v>167</v>
      </c>
      <c r="C216" s="7">
        <v>22</v>
      </c>
      <c r="D216" s="11">
        <v>6107</v>
      </c>
      <c r="E216" s="12">
        <f t="shared" si="7"/>
        <v>3.6024234485017192</v>
      </c>
      <c r="F216" s="5"/>
    </row>
    <row r="217" spans="1:6" ht="14.25" customHeight="1" x14ac:dyDescent="0.25">
      <c r="A217" s="7" t="s">
        <v>273</v>
      </c>
      <c r="B217" s="7" t="s">
        <v>142</v>
      </c>
      <c r="C217" s="7">
        <v>52</v>
      </c>
      <c r="D217" s="11">
        <v>19264</v>
      </c>
      <c r="E217" s="12">
        <f t="shared" si="7"/>
        <v>2.6993355481727574</v>
      </c>
      <c r="F217" s="5"/>
    </row>
    <row r="218" spans="1:6" ht="14.25" customHeight="1" x14ac:dyDescent="0.25">
      <c r="A218" s="7" t="s">
        <v>274</v>
      </c>
      <c r="B218" s="7" t="s">
        <v>310</v>
      </c>
      <c r="C218" s="7">
        <v>60</v>
      </c>
      <c r="D218" s="11">
        <v>22783</v>
      </c>
      <c r="E218" s="12">
        <f t="shared" si="7"/>
        <v>2.6335425536584296</v>
      </c>
      <c r="F218" s="5"/>
    </row>
    <row r="219" spans="1:6" s="6" customFormat="1" ht="14.25" customHeight="1" x14ac:dyDescent="0.25">
      <c r="A219" s="7" t="s">
        <v>275</v>
      </c>
      <c r="B219" s="7" t="s">
        <v>65</v>
      </c>
      <c r="C219" s="7">
        <v>192</v>
      </c>
      <c r="D219" s="15">
        <v>98011</v>
      </c>
      <c r="E219" s="12">
        <f t="shared" si="7"/>
        <v>1.9589637897786984</v>
      </c>
      <c r="F219" s="5"/>
    </row>
    <row r="220" spans="1:6" ht="14.25" customHeight="1" x14ac:dyDescent="0.25">
      <c r="A220" s="7" t="s">
        <v>276</v>
      </c>
      <c r="B220" s="7" t="s">
        <v>310</v>
      </c>
      <c r="C220" s="7">
        <v>30</v>
      </c>
      <c r="D220" s="15">
        <v>5398</v>
      </c>
      <c r="E220" s="12">
        <f t="shared" si="7"/>
        <v>5.5576139310855872</v>
      </c>
      <c r="F220" s="5"/>
    </row>
    <row r="221" spans="1:6" ht="14.25" customHeight="1" x14ac:dyDescent="0.25">
      <c r="A221" s="7" t="s">
        <v>277</v>
      </c>
      <c r="B221" s="7" t="s">
        <v>310</v>
      </c>
      <c r="C221" s="7">
        <v>75</v>
      </c>
      <c r="D221" s="15">
        <v>20571</v>
      </c>
      <c r="E221" s="12">
        <f t="shared" si="7"/>
        <v>3.6459092897768701</v>
      </c>
      <c r="F221" s="5"/>
    </row>
    <row r="222" spans="1:6" ht="14.25" customHeight="1" x14ac:dyDescent="0.25">
      <c r="A222" s="7" t="s">
        <v>278</v>
      </c>
      <c r="B222" s="7" t="s">
        <v>279</v>
      </c>
      <c r="C222" s="7">
        <v>399</v>
      </c>
      <c r="D222" s="15">
        <v>201833</v>
      </c>
      <c r="E222" s="12">
        <f t="shared" si="7"/>
        <v>1.9768818775918704</v>
      </c>
      <c r="F222" s="5"/>
    </row>
    <row r="223" spans="1:6" ht="14.25" customHeight="1" x14ac:dyDescent="0.25">
      <c r="A223" s="7" t="s">
        <v>280</v>
      </c>
      <c r="B223" s="7" t="s">
        <v>240</v>
      </c>
      <c r="C223" s="7">
        <v>1075</v>
      </c>
      <c r="D223" s="15">
        <v>406294</v>
      </c>
      <c r="E223" s="12">
        <f t="shared" si="7"/>
        <v>2.645867278374773</v>
      </c>
      <c r="F223" s="5"/>
    </row>
    <row r="224" spans="1:6" ht="14.25" customHeight="1" x14ac:dyDescent="0.25">
      <c r="A224" s="7" t="s">
        <v>281</v>
      </c>
      <c r="B224" s="7" t="s">
        <v>28</v>
      </c>
      <c r="C224" s="7">
        <v>50</v>
      </c>
      <c r="D224" s="15">
        <v>25849</v>
      </c>
      <c r="E224" s="12">
        <f t="shared" si="7"/>
        <v>1.934310805060157</v>
      </c>
      <c r="F224" s="5"/>
    </row>
    <row r="225" spans="1:6" ht="14.25" customHeight="1" x14ac:dyDescent="0.25">
      <c r="A225" s="7" t="s">
        <v>282</v>
      </c>
      <c r="B225" s="7" t="s">
        <v>16</v>
      </c>
      <c r="C225" s="7">
        <v>29</v>
      </c>
      <c r="D225" s="15">
        <v>21003</v>
      </c>
      <c r="E225" s="12">
        <f t="shared" si="7"/>
        <v>1.3807551302194925</v>
      </c>
      <c r="F225" s="5"/>
    </row>
    <row r="226" spans="1:6" ht="14.25" customHeight="1" x14ac:dyDescent="0.25">
      <c r="A226" s="7" t="s">
        <v>283</v>
      </c>
      <c r="B226" s="7" t="s">
        <v>240</v>
      </c>
      <c r="C226" s="7">
        <v>48</v>
      </c>
      <c r="D226" s="15">
        <v>27327</v>
      </c>
      <c r="E226" s="12">
        <f t="shared" si="7"/>
        <v>1.756504555933692</v>
      </c>
      <c r="F226" s="5"/>
    </row>
    <row r="227" spans="1:6" ht="14.25" customHeight="1" x14ac:dyDescent="0.25">
      <c r="A227" s="7" t="s">
        <v>284</v>
      </c>
      <c r="B227" s="7" t="s">
        <v>20</v>
      </c>
      <c r="C227" s="7">
        <v>20</v>
      </c>
      <c r="D227" s="15">
        <v>6179</v>
      </c>
      <c r="E227" s="12">
        <f t="shared" si="7"/>
        <v>3.2367697038355723</v>
      </c>
      <c r="F227" s="5"/>
    </row>
    <row r="228" spans="1:6" ht="14.25" customHeight="1" x14ac:dyDescent="0.25">
      <c r="A228" s="7" t="s">
        <v>285</v>
      </c>
      <c r="B228" s="7" t="s">
        <v>62</v>
      </c>
      <c r="C228" s="7">
        <v>86</v>
      </c>
      <c r="D228" s="11">
        <v>49982</v>
      </c>
      <c r="E228" s="12">
        <f t="shared" si="7"/>
        <v>1.7206194229922773</v>
      </c>
      <c r="F228" s="5"/>
    </row>
    <row r="229" spans="1:6" ht="14.25" customHeight="1" x14ac:dyDescent="0.25">
      <c r="A229" s="7" t="s">
        <v>309</v>
      </c>
      <c r="B229" s="7" t="s">
        <v>65</v>
      </c>
      <c r="C229" s="7">
        <v>17</v>
      </c>
      <c r="D229" s="11">
        <v>6115</v>
      </c>
      <c r="E229" s="12">
        <f t="shared" si="7"/>
        <v>2.7800490596892886</v>
      </c>
      <c r="F229" s="5"/>
    </row>
    <row r="230" spans="1:6" ht="14.25" customHeight="1" x14ac:dyDescent="0.25">
      <c r="A230" s="7" t="s">
        <v>286</v>
      </c>
      <c r="B230" s="7" t="s">
        <v>28</v>
      </c>
      <c r="C230" s="7">
        <v>20</v>
      </c>
      <c r="D230" s="15">
        <v>6583</v>
      </c>
      <c r="E230" s="12">
        <f t="shared" si="7"/>
        <v>3.0381285128360926</v>
      </c>
      <c r="F230" s="5"/>
    </row>
    <row r="231" spans="1:6" ht="14.25" customHeight="1" x14ac:dyDescent="0.25">
      <c r="A231" s="7" t="s">
        <v>287</v>
      </c>
      <c r="B231" s="7" t="s">
        <v>288</v>
      </c>
      <c r="C231" s="7">
        <v>6</v>
      </c>
      <c r="D231" s="15">
        <v>2149</v>
      </c>
      <c r="E231" s="12">
        <f t="shared" si="7"/>
        <v>2.7919962773382969</v>
      </c>
      <c r="F231" s="5"/>
    </row>
    <row r="232" spans="1:6" ht="14.25" customHeight="1" x14ac:dyDescent="0.25">
      <c r="A232" s="7" t="s">
        <v>289</v>
      </c>
      <c r="B232" s="7" t="s">
        <v>16</v>
      </c>
      <c r="C232" s="7">
        <v>11</v>
      </c>
      <c r="D232" s="15">
        <v>3881</v>
      </c>
      <c r="E232" s="12">
        <f t="shared" si="7"/>
        <v>2.8343210512754444</v>
      </c>
      <c r="F232" s="5"/>
    </row>
    <row r="233" spans="1:6" ht="14.25" customHeight="1" x14ac:dyDescent="0.25">
      <c r="A233" s="7" t="s">
        <v>290</v>
      </c>
      <c r="B233" s="7" t="s">
        <v>71</v>
      </c>
      <c r="C233" s="7">
        <v>12</v>
      </c>
      <c r="D233" s="15">
        <v>5025</v>
      </c>
      <c r="E233" s="12">
        <f t="shared" si="7"/>
        <v>2.3880597014925375</v>
      </c>
      <c r="F233" s="5"/>
    </row>
    <row r="234" spans="1:6" ht="14.25" customHeight="1" x14ac:dyDescent="0.25">
      <c r="A234" s="7" t="s">
        <v>291</v>
      </c>
      <c r="B234" s="7" t="s">
        <v>210</v>
      </c>
      <c r="C234" s="7">
        <v>49</v>
      </c>
      <c r="D234" s="15">
        <v>27793</v>
      </c>
      <c r="E234" s="12">
        <f t="shared" si="7"/>
        <v>1.7630338574461195</v>
      </c>
      <c r="F234" s="5"/>
    </row>
    <row r="235" spans="1:6" ht="14.25" customHeight="1" x14ac:dyDescent="0.25">
      <c r="A235" s="7" t="s">
        <v>292</v>
      </c>
      <c r="B235" s="7" t="s">
        <v>93</v>
      </c>
      <c r="C235" s="7">
        <v>56</v>
      </c>
      <c r="D235" s="15">
        <v>16693</v>
      </c>
      <c r="E235" s="12">
        <f t="shared" si="7"/>
        <v>3.3546995746720185</v>
      </c>
      <c r="F235" s="5"/>
    </row>
    <row r="236" spans="1:6" ht="14.25" customHeight="1" x14ac:dyDescent="0.25">
      <c r="A236" s="7" t="s">
        <v>293</v>
      </c>
      <c r="B236" s="7" t="s">
        <v>310</v>
      </c>
      <c r="C236" s="7">
        <v>31</v>
      </c>
      <c r="D236" s="15">
        <v>2382</v>
      </c>
      <c r="E236" s="12">
        <f t="shared" si="7"/>
        <v>13.014273719563391</v>
      </c>
      <c r="F236" s="5"/>
    </row>
    <row r="237" spans="1:6" x14ac:dyDescent="0.25">
      <c r="A237" s="7" t="s">
        <v>294</v>
      </c>
      <c r="B237" s="7" t="s">
        <v>37</v>
      </c>
      <c r="C237" s="7">
        <v>16</v>
      </c>
      <c r="D237" s="15">
        <v>4869</v>
      </c>
      <c r="E237" s="12">
        <f>C237/D237*1000</f>
        <v>3.2860957075374819</v>
      </c>
      <c r="F237" s="5"/>
    </row>
    <row r="238" spans="1:6" x14ac:dyDescent="0.25">
      <c r="A238" s="7" t="s">
        <v>295</v>
      </c>
      <c r="B238" s="7" t="s">
        <v>134</v>
      </c>
      <c r="C238" s="7">
        <v>2</v>
      </c>
      <c r="D238" s="17">
        <v>785</v>
      </c>
      <c r="E238" s="12">
        <f>Table1[[#This Row],[ Officer Count (LE Only)]]/Table1[[#This Row],[Total Population]]*1000</f>
        <v>2.5477707006369426</v>
      </c>
      <c r="F238" s="5"/>
    </row>
    <row r="239" spans="1:6" x14ac:dyDescent="0.25">
      <c r="A239" s="7" t="s">
        <v>296</v>
      </c>
      <c r="B239" s="7" t="s">
        <v>62</v>
      </c>
      <c r="C239" s="7">
        <v>42</v>
      </c>
      <c r="D239" s="11">
        <v>29739</v>
      </c>
      <c r="E239" s="19">
        <f>Table1[[#This Row],[ Officer Count (LE Only)]]/Table1[[#This Row],[Total Population]]*1000</f>
        <v>1.4122868959951578</v>
      </c>
      <c r="F239" s="5"/>
    </row>
    <row r="240" spans="1:6" ht="14.25" customHeight="1" x14ac:dyDescent="0.25">
      <c r="A240" s="7" t="s">
        <v>297</v>
      </c>
      <c r="B240" s="7" t="s">
        <v>310</v>
      </c>
      <c r="C240" s="7">
        <v>33</v>
      </c>
      <c r="D240" s="15">
        <v>7305</v>
      </c>
      <c r="E240" s="19">
        <f>SUM(C240/D240*1000)</f>
        <v>4.517453798767967</v>
      </c>
      <c r="F240" s="5"/>
    </row>
    <row r="241" spans="1:6" ht="14.25" customHeight="1" x14ac:dyDescent="0.25">
      <c r="A241" s="7" t="s">
        <v>298</v>
      </c>
      <c r="B241" s="7" t="s">
        <v>20</v>
      </c>
      <c r="C241" s="7">
        <v>301</v>
      </c>
      <c r="D241" s="15">
        <v>122157</v>
      </c>
      <c r="E241" s="12">
        <f t="shared" ref="E241:E250" si="8">C241/D241*1000</f>
        <v>2.4640421752335109</v>
      </c>
      <c r="F241" s="5"/>
    </row>
    <row r="242" spans="1:6" ht="14.25" customHeight="1" x14ac:dyDescent="0.25">
      <c r="A242" s="7" t="s">
        <v>299</v>
      </c>
      <c r="B242" s="7" t="s">
        <v>50</v>
      </c>
      <c r="C242" s="7">
        <v>44</v>
      </c>
      <c r="D242" s="15">
        <v>30327</v>
      </c>
      <c r="E242" s="12">
        <f t="shared" si="8"/>
        <v>1.4508523757707652</v>
      </c>
      <c r="F242" s="5"/>
    </row>
    <row r="243" spans="1:6" ht="14.25" customHeight="1" x14ac:dyDescent="0.25">
      <c r="A243" s="7" t="s">
        <v>300</v>
      </c>
      <c r="B243" s="7" t="s">
        <v>49</v>
      </c>
      <c r="C243" s="7">
        <v>16</v>
      </c>
      <c r="D243" s="15">
        <v>3297</v>
      </c>
      <c r="E243" s="12">
        <f t="shared" si="8"/>
        <v>4.8528965726417956</v>
      </c>
      <c r="F243" s="5"/>
    </row>
    <row r="244" spans="1:6" ht="14.25" customHeight="1" x14ac:dyDescent="0.25">
      <c r="A244" s="7" t="s">
        <v>301</v>
      </c>
      <c r="B244" s="7" t="s">
        <v>65</v>
      </c>
      <c r="C244" s="7">
        <v>32</v>
      </c>
      <c r="D244" s="15">
        <v>11532</v>
      </c>
      <c r="E244" s="12">
        <f t="shared" si="8"/>
        <v>2.7748872702046481</v>
      </c>
      <c r="F244" s="5"/>
    </row>
    <row r="245" spans="1:6" ht="14.25" customHeight="1" x14ac:dyDescent="0.25">
      <c r="A245" s="7" t="s">
        <v>302</v>
      </c>
      <c r="B245" s="7" t="s">
        <v>12</v>
      </c>
      <c r="C245" s="7">
        <v>20</v>
      </c>
      <c r="D245" s="15">
        <v>3041</v>
      </c>
      <c r="E245" s="12">
        <f t="shared" si="8"/>
        <v>6.5767839526471557</v>
      </c>
      <c r="F245" s="5"/>
    </row>
    <row r="246" spans="1:6" ht="14.25" customHeight="1" x14ac:dyDescent="0.25">
      <c r="A246" s="7" t="s">
        <v>303</v>
      </c>
      <c r="B246" s="7" t="s">
        <v>12</v>
      </c>
      <c r="C246" s="7">
        <v>85</v>
      </c>
      <c r="D246" s="15">
        <v>50800</v>
      </c>
      <c r="E246" s="12">
        <f t="shared" si="8"/>
        <v>1.6732283464566928</v>
      </c>
      <c r="F246" s="5"/>
    </row>
    <row r="247" spans="1:6" ht="14.25" customHeight="1" x14ac:dyDescent="0.25">
      <c r="A247" s="7" t="s">
        <v>304</v>
      </c>
      <c r="B247" s="7" t="s">
        <v>22</v>
      </c>
      <c r="C247" s="7">
        <v>95</v>
      </c>
      <c r="D247" s="15">
        <v>55764</v>
      </c>
      <c r="E247" s="12">
        <f t="shared" si="8"/>
        <v>1.7036080625493151</v>
      </c>
      <c r="F247" s="5"/>
    </row>
    <row r="248" spans="1:6" ht="14.25" customHeight="1" x14ac:dyDescent="0.25">
      <c r="A248" s="7" t="s">
        <v>305</v>
      </c>
      <c r="B248" s="7" t="s">
        <v>12</v>
      </c>
      <c r="C248" s="7">
        <v>81</v>
      </c>
      <c r="D248" s="11">
        <v>30706</v>
      </c>
      <c r="E248" s="12">
        <f t="shared" si="8"/>
        <v>2.6379209275060247</v>
      </c>
      <c r="F248" s="5"/>
    </row>
    <row r="249" spans="1:6" ht="14.25" customHeight="1" x14ac:dyDescent="0.25">
      <c r="A249" s="7" t="s">
        <v>306</v>
      </c>
      <c r="B249" s="7" t="s">
        <v>6</v>
      </c>
      <c r="C249" s="7">
        <v>53</v>
      </c>
      <c r="D249" s="15">
        <v>39097</v>
      </c>
      <c r="E249" s="12">
        <f t="shared" si="8"/>
        <v>1.3556027316673913</v>
      </c>
      <c r="F249" s="5"/>
    </row>
    <row r="250" spans="1:6" ht="14.25" customHeight="1" x14ac:dyDescent="0.25">
      <c r="A250" s="7" t="s">
        <v>307</v>
      </c>
      <c r="B250" s="7" t="s">
        <v>75</v>
      </c>
      <c r="C250" s="7">
        <v>38</v>
      </c>
      <c r="D250" s="15">
        <v>19337</v>
      </c>
      <c r="E250" s="12">
        <f t="shared" si="8"/>
        <v>1.9651445415524642</v>
      </c>
      <c r="F250" s="5"/>
    </row>
    <row r="251" spans="1:6" ht="14.4" x14ac:dyDescent="0.3">
      <c r="A251" s="8"/>
      <c r="B251" s="8"/>
      <c r="C251" s="8">
        <f>SUBTOTAL(109,Table1[ Officer Count (LE Only)])</f>
        <v>20006</v>
      </c>
      <c r="D251" s="10">
        <f>SUBTOTAL(109,Table1[Total Population])</f>
        <v>8730856</v>
      </c>
      <c r="E251" s="9" t="s">
        <v>313</v>
      </c>
    </row>
  </sheetData>
  <conditionalFormatting sqref="D185:D186">
    <cfRule type="expression" dxfId="137" priority="38" stopIfTrue="1">
      <formula>NOT(ISERROR(SEARCH("County",D185)))</formula>
    </cfRule>
  </conditionalFormatting>
  <conditionalFormatting sqref="D187">
    <cfRule type="expression" dxfId="136" priority="37" stopIfTrue="1">
      <formula>NOT(ISERROR(SEARCH("County",D187)))</formula>
    </cfRule>
  </conditionalFormatting>
  <conditionalFormatting sqref="D188">
    <cfRule type="expression" dxfId="135" priority="36" stopIfTrue="1">
      <formula>NOT(ISERROR(SEARCH("County",D188)))</formula>
    </cfRule>
  </conditionalFormatting>
  <conditionalFormatting sqref="D189">
    <cfRule type="expression" dxfId="134" priority="35" stopIfTrue="1">
      <formula>NOT(ISERROR(SEARCH("County",D189)))</formula>
    </cfRule>
  </conditionalFormatting>
  <conditionalFormatting sqref="D190">
    <cfRule type="expression" dxfId="133" priority="34" stopIfTrue="1">
      <formula>NOT(ISERROR(SEARCH("County",D190)))</formula>
    </cfRule>
  </conditionalFormatting>
  <conditionalFormatting sqref="D191:D193">
    <cfRule type="expression" dxfId="132" priority="33" stopIfTrue="1">
      <formula>NOT(ISERROR(SEARCH("County",D191)))</formula>
    </cfRule>
  </conditionalFormatting>
  <conditionalFormatting sqref="D194">
    <cfRule type="expression" dxfId="131" priority="32" stopIfTrue="1">
      <formula>NOT(ISERROR(SEARCH("County",D194)))</formula>
    </cfRule>
  </conditionalFormatting>
  <conditionalFormatting sqref="D195">
    <cfRule type="expression" dxfId="130" priority="31" stopIfTrue="1">
      <formula>NOT(ISERROR(SEARCH("County",D195)))</formula>
    </cfRule>
  </conditionalFormatting>
  <conditionalFormatting sqref="D197">
    <cfRule type="expression" dxfId="129" priority="30" stopIfTrue="1">
      <formula>NOT(ISERROR(SEARCH("County",D197)))</formula>
    </cfRule>
  </conditionalFormatting>
  <conditionalFormatting sqref="D198:D200">
    <cfRule type="expression" dxfId="128" priority="29" stopIfTrue="1">
      <formula>NOT(ISERROR(SEARCH("County",D198)))</formula>
    </cfRule>
  </conditionalFormatting>
  <conditionalFormatting sqref="D201">
    <cfRule type="expression" dxfId="127" priority="28" stopIfTrue="1">
      <formula>NOT(ISERROR(SEARCH("County",D201)))</formula>
    </cfRule>
  </conditionalFormatting>
  <conditionalFormatting sqref="D203:D204">
    <cfRule type="expression" dxfId="126" priority="27" stopIfTrue="1">
      <formula>NOT(ISERROR(SEARCH("County",D203)))</formula>
    </cfRule>
  </conditionalFormatting>
  <conditionalFormatting sqref="D214:D216">
    <cfRule type="expression" dxfId="125" priority="22" stopIfTrue="1">
      <formula>NOT(ISERROR(SEARCH("County",D214)))</formula>
    </cfRule>
  </conditionalFormatting>
  <conditionalFormatting sqref="D217">
    <cfRule type="expression" dxfId="124" priority="21" stopIfTrue="1">
      <formula>NOT(ISERROR(SEARCH("County",D217)))</formula>
    </cfRule>
  </conditionalFormatting>
  <conditionalFormatting sqref="D218:D219">
    <cfRule type="expression" dxfId="123" priority="20" stopIfTrue="1">
      <formula>NOT(ISERROR(SEARCH("County",D218)))</formula>
    </cfRule>
  </conditionalFormatting>
  <conditionalFormatting sqref="D220:D221">
    <cfRule type="expression" dxfId="122" priority="19" stopIfTrue="1">
      <formula>NOT(ISERROR(SEARCH("County",D220)))</formula>
    </cfRule>
  </conditionalFormatting>
  <conditionalFormatting sqref="D222">
    <cfRule type="expression" dxfId="121" priority="18" stopIfTrue="1">
      <formula>NOT(ISERROR(SEARCH("County",D222)))</formula>
    </cfRule>
  </conditionalFormatting>
  <conditionalFormatting sqref="D223">
    <cfRule type="expression" dxfId="120" priority="17" stopIfTrue="1">
      <formula>NOT(ISERROR(SEARCH("County",D223)))</formula>
    </cfRule>
  </conditionalFormatting>
  <conditionalFormatting sqref="D247:D248">
    <cfRule type="expression" dxfId="119" priority="7" stopIfTrue="1">
      <formula>NOT(ISERROR(SEARCH("County",D247)))</formula>
    </cfRule>
  </conditionalFormatting>
  <conditionalFormatting sqref="D249:D250">
    <cfRule type="expression" dxfId="118" priority="6" stopIfTrue="1">
      <formula>NOT(ISERROR(SEARCH("County",D249)))</formula>
    </cfRule>
  </conditionalFormatting>
  <conditionalFormatting sqref="D5">
    <cfRule type="expression" dxfId="117" priority="3" stopIfTrue="1">
      <formula>NOT(ISERROR(SEARCH("County",D5)))</formula>
    </cfRule>
  </conditionalFormatting>
  <conditionalFormatting sqref="D3 D202">
    <cfRule type="expression" dxfId="116" priority="127" stopIfTrue="1">
      <formula>NOT(ISERROR(SEARCH("County",D3)))</formula>
    </cfRule>
  </conditionalFormatting>
  <conditionalFormatting sqref="D4">
    <cfRule type="expression" dxfId="115" priority="126" stopIfTrue="1">
      <formula>NOT(ISERROR(SEARCH("County",D4)))</formula>
    </cfRule>
  </conditionalFormatting>
  <conditionalFormatting sqref="D6">
    <cfRule type="expression" dxfId="114" priority="125" stopIfTrue="1">
      <formula>NOT(ISERROR(SEARCH("County",D6)))</formula>
    </cfRule>
  </conditionalFormatting>
  <conditionalFormatting sqref="D7:D10">
    <cfRule type="expression" dxfId="113" priority="124" stopIfTrue="1">
      <formula>NOT(ISERROR(SEARCH("County",D7)))</formula>
    </cfRule>
  </conditionalFormatting>
  <conditionalFormatting sqref="D11:D12">
    <cfRule type="expression" dxfId="112" priority="123" stopIfTrue="1">
      <formula>NOT(ISERROR(SEARCH("County",D11)))</formula>
    </cfRule>
  </conditionalFormatting>
  <conditionalFormatting sqref="D13">
    <cfRule type="expression" dxfId="111" priority="122" stopIfTrue="1">
      <formula>NOT(ISERROR(SEARCH("County",D13)))</formula>
    </cfRule>
  </conditionalFormatting>
  <conditionalFormatting sqref="D14">
    <cfRule type="expression" dxfId="110" priority="121" stopIfTrue="1">
      <formula>NOT(ISERROR(SEARCH("County",D14)))</formula>
    </cfRule>
  </conditionalFormatting>
  <conditionalFormatting sqref="D17">
    <cfRule type="expression" dxfId="109" priority="120" stopIfTrue="1">
      <formula>NOT(ISERROR(SEARCH("County",D17)))</formula>
    </cfRule>
  </conditionalFormatting>
  <conditionalFormatting sqref="D18:D20">
    <cfRule type="expression" dxfId="108" priority="119" stopIfTrue="1">
      <formula>NOT(ISERROR(SEARCH("County",D18)))</formula>
    </cfRule>
  </conditionalFormatting>
  <conditionalFormatting sqref="D21:D24">
    <cfRule type="expression" dxfId="107" priority="118" stopIfTrue="1">
      <formula>NOT(ISERROR(SEARCH("County",D21)))</formula>
    </cfRule>
  </conditionalFormatting>
  <conditionalFormatting sqref="D26">
    <cfRule type="expression" dxfId="106" priority="117" stopIfTrue="1">
      <formula>NOT(ISERROR(SEARCH("County",D26)))</formula>
    </cfRule>
  </conditionalFormatting>
  <conditionalFormatting sqref="D27">
    <cfRule type="expression" dxfId="105" priority="116" stopIfTrue="1">
      <formula>NOT(ISERROR(SEARCH("County",D27)))</formula>
    </cfRule>
  </conditionalFormatting>
  <conditionalFormatting sqref="D28">
    <cfRule type="expression" dxfId="104" priority="115" stopIfTrue="1">
      <formula>NOT(ISERROR(SEARCH("County",D28)))</formula>
    </cfRule>
  </conditionalFormatting>
  <conditionalFormatting sqref="D29:D31">
    <cfRule type="expression" dxfId="103" priority="114" stopIfTrue="1">
      <formula>NOT(ISERROR(SEARCH("County",D29)))</formula>
    </cfRule>
  </conditionalFormatting>
  <conditionalFormatting sqref="D32">
    <cfRule type="expression" dxfId="102" priority="113" stopIfTrue="1">
      <formula>NOT(ISERROR(SEARCH("County",D32)))</formula>
    </cfRule>
  </conditionalFormatting>
  <conditionalFormatting sqref="D33:D35">
    <cfRule type="expression" dxfId="101" priority="112" stopIfTrue="1">
      <formula>NOT(ISERROR(SEARCH("County",D33)))</formula>
    </cfRule>
  </conditionalFormatting>
  <conditionalFormatting sqref="D36:D37">
    <cfRule type="expression" dxfId="100" priority="111" stopIfTrue="1">
      <formula>NOT(ISERROR(SEARCH("County",D36)))</formula>
    </cfRule>
  </conditionalFormatting>
  <conditionalFormatting sqref="D38">
    <cfRule type="expression" dxfId="99" priority="110" stopIfTrue="1">
      <formula>NOT(ISERROR(SEARCH("County",D38)))</formula>
    </cfRule>
  </conditionalFormatting>
  <conditionalFormatting sqref="D39">
    <cfRule type="expression" dxfId="98" priority="109" stopIfTrue="1">
      <formula>NOT(ISERROR(SEARCH("County",D39)))</formula>
    </cfRule>
  </conditionalFormatting>
  <conditionalFormatting sqref="D40">
    <cfRule type="expression" dxfId="97" priority="108" stopIfTrue="1">
      <formula>NOT(ISERROR(SEARCH("County",D40)))</formula>
    </cfRule>
  </conditionalFormatting>
  <conditionalFormatting sqref="D41:D42">
    <cfRule type="expression" dxfId="96" priority="107" stopIfTrue="1">
      <formula>NOT(ISERROR(SEARCH("County",D41)))</formula>
    </cfRule>
  </conditionalFormatting>
  <conditionalFormatting sqref="D43">
    <cfRule type="expression" dxfId="95" priority="106" stopIfTrue="1">
      <formula>NOT(ISERROR(SEARCH("County",D43)))</formula>
    </cfRule>
  </conditionalFormatting>
  <conditionalFormatting sqref="D44">
    <cfRule type="expression" dxfId="94" priority="105" stopIfTrue="1">
      <formula>NOT(ISERROR(SEARCH("County",D44)))</formula>
    </cfRule>
  </conditionalFormatting>
  <conditionalFormatting sqref="D45">
    <cfRule type="expression" dxfId="93" priority="104" stopIfTrue="1">
      <formula>NOT(ISERROR(SEARCH("County",D45)))</formula>
    </cfRule>
  </conditionalFormatting>
  <conditionalFormatting sqref="D46:D47">
    <cfRule type="expression" dxfId="92" priority="103" stopIfTrue="1">
      <formula>NOT(ISERROR(SEARCH("County",D46)))</formula>
    </cfRule>
  </conditionalFormatting>
  <conditionalFormatting sqref="D48">
    <cfRule type="expression" dxfId="91" priority="102" stopIfTrue="1">
      <formula>NOT(ISERROR(SEARCH("County",D48)))</formula>
    </cfRule>
  </conditionalFormatting>
  <conditionalFormatting sqref="D72:D73">
    <cfRule type="expression" dxfId="90" priority="84" stopIfTrue="1">
      <formula>NOT(ISERROR(SEARCH("County",D72)))</formula>
    </cfRule>
  </conditionalFormatting>
  <conditionalFormatting sqref="D49">
    <cfRule type="expression" dxfId="89" priority="101" stopIfTrue="1">
      <formula>NOT(ISERROR(SEARCH("County",D49)))</formula>
    </cfRule>
  </conditionalFormatting>
  <conditionalFormatting sqref="D50">
    <cfRule type="expression" dxfId="88" priority="100" stopIfTrue="1">
      <formula>NOT(ISERROR(SEARCH("County",D50)))</formula>
    </cfRule>
  </conditionalFormatting>
  <conditionalFormatting sqref="D51">
    <cfRule type="expression" dxfId="87" priority="99" stopIfTrue="1">
      <formula>NOT(ISERROR(SEARCH("County",D51)))</formula>
    </cfRule>
  </conditionalFormatting>
  <conditionalFormatting sqref="D52">
    <cfRule type="expression" dxfId="86" priority="98" stopIfTrue="1">
      <formula>NOT(ISERROR(SEARCH("County",D52)))</formula>
    </cfRule>
  </conditionalFormatting>
  <conditionalFormatting sqref="D53">
    <cfRule type="expression" dxfId="85" priority="97" stopIfTrue="1">
      <formula>NOT(ISERROR(SEARCH("County",D53)))</formula>
    </cfRule>
  </conditionalFormatting>
  <conditionalFormatting sqref="D54">
    <cfRule type="expression" dxfId="84" priority="96" stopIfTrue="1">
      <formula>NOT(ISERROR(SEARCH("County",D54)))</formula>
    </cfRule>
  </conditionalFormatting>
  <conditionalFormatting sqref="D55">
    <cfRule type="expression" dxfId="83" priority="95" stopIfTrue="1">
      <formula>NOT(ISERROR(SEARCH("County",D55)))</formula>
    </cfRule>
  </conditionalFormatting>
  <conditionalFormatting sqref="D56">
    <cfRule type="expression" dxfId="82" priority="94" stopIfTrue="1">
      <formula>NOT(ISERROR(SEARCH("County",D56)))</formula>
    </cfRule>
  </conditionalFormatting>
  <conditionalFormatting sqref="D57:D58">
    <cfRule type="expression" dxfId="81" priority="93" stopIfTrue="1">
      <formula>NOT(ISERROR(SEARCH("County",D57)))</formula>
    </cfRule>
  </conditionalFormatting>
  <conditionalFormatting sqref="D59">
    <cfRule type="expression" dxfId="80" priority="92" stopIfTrue="1">
      <formula>NOT(ISERROR(SEARCH("County",D59)))</formula>
    </cfRule>
  </conditionalFormatting>
  <conditionalFormatting sqref="D61:D63">
    <cfRule type="expression" dxfId="79" priority="91" stopIfTrue="1">
      <formula>NOT(ISERROR(SEARCH("County",D61)))</formula>
    </cfRule>
  </conditionalFormatting>
  <conditionalFormatting sqref="D60">
    <cfRule type="expression" dxfId="78" priority="90" stopIfTrue="1">
      <formula>NOT(ISERROR(SEARCH("County",D60)))</formula>
    </cfRule>
  </conditionalFormatting>
  <conditionalFormatting sqref="D64">
    <cfRule type="expression" dxfId="77" priority="89" stopIfTrue="1">
      <formula>NOT(ISERROR(SEARCH("County",D64)))</formula>
    </cfRule>
  </conditionalFormatting>
  <conditionalFormatting sqref="D65">
    <cfRule type="expression" dxfId="76" priority="88" stopIfTrue="1">
      <formula>NOT(ISERROR(SEARCH("County",D65)))</formula>
    </cfRule>
  </conditionalFormatting>
  <conditionalFormatting sqref="D66:D68">
    <cfRule type="expression" dxfId="75" priority="87" stopIfTrue="1">
      <formula>NOT(ISERROR(SEARCH("County",D66)))</formula>
    </cfRule>
  </conditionalFormatting>
  <conditionalFormatting sqref="D69:D70">
    <cfRule type="expression" dxfId="74" priority="86" stopIfTrue="1">
      <formula>NOT(ISERROR(SEARCH("County",D69)))</formula>
    </cfRule>
  </conditionalFormatting>
  <conditionalFormatting sqref="D71">
    <cfRule type="expression" dxfId="73" priority="85" stopIfTrue="1">
      <formula>NOT(ISERROR(SEARCH("County",D71)))</formula>
    </cfRule>
  </conditionalFormatting>
  <conditionalFormatting sqref="D107:D111">
    <cfRule type="expression" dxfId="72" priority="69" stopIfTrue="1">
      <formula>NOT(ISERROR(SEARCH("County",D107)))</formula>
    </cfRule>
  </conditionalFormatting>
  <conditionalFormatting sqref="D78:D79">
    <cfRule type="expression" dxfId="71" priority="83" stopIfTrue="1">
      <formula>NOT(ISERROR(SEARCH("County",D78)))</formula>
    </cfRule>
  </conditionalFormatting>
  <conditionalFormatting sqref="D80:D81">
    <cfRule type="expression" dxfId="70" priority="82" stopIfTrue="1">
      <formula>NOT(ISERROR(SEARCH("County",D80)))</formula>
    </cfRule>
  </conditionalFormatting>
  <conditionalFormatting sqref="D82:D83">
    <cfRule type="expression" dxfId="69" priority="81" stopIfTrue="1">
      <formula>NOT(ISERROR(SEARCH("County",D82)))</formula>
    </cfRule>
  </conditionalFormatting>
  <conditionalFormatting sqref="D86">
    <cfRule type="expression" dxfId="68" priority="80" stopIfTrue="1">
      <formula>NOT(ISERROR(SEARCH("County",D86)))</formula>
    </cfRule>
  </conditionalFormatting>
  <conditionalFormatting sqref="D84:D85">
    <cfRule type="expression" dxfId="67" priority="79" stopIfTrue="1">
      <formula>NOT(ISERROR(SEARCH("County",D84)))</formula>
    </cfRule>
  </conditionalFormatting>
  <conditionalFormatting sqref="D87:D95">
    <cfRule type="expression" dxfId="66" priority="78" stopIfTrue="1">
      <formula>NOT(ISERROR(SEARCH("County",D87)))</formula>
    </cfRule>
  </conditionalFormatting>
  <conditionalFormatting sqref="D96:D98">
    <cfRule type="expression" dxfId="65" priority="77" stopIfTrue="1">
      <formula>NOT(ISERROR(SEARCH("County",D96)))</formula>
    </cfRule>
  </conditionalFormatting>
  <conditionalFormatting sqref="D99">
    <cfRule type="expression" dxfId="64" priority="76" stopIfTrue="1">
      <formula>NOT(ISERROR(SEARCH("County",D99)))</formula>
    </cfRule>
  </conditionalFormatting>
  <conditionalFormatting sqref="D100">
    <cfRule type="expression" dxfId="63" priority="75" stopIfTrue="1">
      <formula>NOT(ISERROR(SEARCH("County",D100)))</formula>
    </cfRule>
  </conditionalFormatting>
  <conditionalFormatting sqref="D101">
    <cfRule type="expression" dxfId="62" priority="74" stopIfTrue="1">
      <formula>NOT(ISERROR(SEARCH("County",D101)))</formula>
    </cfRule>
  </conditionalFormatting>
  <conditionalFormatting sqref="D102">
    <cfRule type="expression" dxfId="61" priority="73" stopIfTrue="1">
      <formula>NOT(ISERROR(SEARCH("County",D102)))</formula>
    </cfRule>
  </conditionalFormatting>
  <conditionalFormatting sqref="D103:D104">
    <cfRule type="expression" dxfId="60" priority="72" stopIfTrue="1">
      <formula>NOT(ISERROR(SEARCH("County",D103)))</formula>
    </cfRule>
  </conditionalFormatting>
  <conditionalFormatting sqref="D105">
    <cfRule type="expression" dxfId="59" priority="71" stopIfTrue="1">
      <formula>NOT(ISERROR(SEARCH("County",D105)))</formula>
    </cfRule>
  </conditionalFormatting>
  <conditionalFormatting sqref="D106">
    <cfRule type="expression" dxfId="58" priority="70" stopIfTrue="1">
      <formula>NOT(ISERROR(SEARCH("County",D106)))</formula>
    </cfRule>
  </conditionalFormatting>
  <conditionalFormatting sqref="D112:D113">
    <cfRule type="expression" dxfId="57" priority="68" stopIfTrue="1">
      <formula>NOT(ISERROR(SEARCH("County",D112)))</formula>
    </cfRule>
  </conditionalFormatting>
  <conditionalFormatting sqref="D114">
    <cfRule type="expression" dxfId="56" priority="67" stopIfTrue="1">
      <formula>NOT(ISERROR(SEARCH("County",D114)))</formula>
    </cfRule>
  </conditionalFormatting>
  <conditionalFormatting sqref="D115">
    <cfRule type="expression" dxfId="55" priority="66" stopIfTrue="1">
      <formula>NOT(ISERROR(SEARCH("County",D115)))</formula>
    </cfRule>
  </conditionalFormatting>
  <conditionalFormatting sqref="D116:D117">
    <cfRule type="expression" dxfId="54" priority="65" stopIfTrue="1">
      <formula>NOT(ISERROR(SEARCH("County",D116)))</formula>
    </cfRule>
  </conditionalFormatting>
  <conditionalFormatting sqref="D119:D121">
    <cfRule type="expression" dxfId="53" priority="64" stopIfTrue="1">
      <formula>NOT(ISERROR(SEARCH("County",D119)))</formula>
    </cfRule>
  </conditionalFormatting>
  <conditionalFormatting sqref="D118">
    <cfRule type="expression" dxfId="52" priority="63" stopIfTrue="1">
      <formula>NOT(ISERROR(SEARCH("County",D118)))</formula>
    </cfRule>
  </conditionalFormatting>
  <conditionalFormatting sqref="D128:D130">
    <cfRule type="expression" dxfId="51" priority="62" stopIfTrue="1">
      <formula>NOT(ISERROR(SEARCH("County",D128)))</formula>
    </cfRule>
  </conditionalFormatting>
  <conditionalFormatting sqref="D131:D132 D134:D135">
    <cfRule type="expression" dxfId="50" priority="61" stopIfTrue="1">
      <formula>NOT(ISERROR(SEARCH("County",D131)))</formula>
    </cfRule>
  </conditionalFormatting>
  <conditionalFormatting sqref="D133">
    <cfRule type="expression" dxfId="49" priority="60" stopIfTrue="1">
      <formula>NOT(ISERROR(SEARCH("County",D133)))</formula>
    </cfRule>
  </conditionalFormatting>
  <conditionalFormatting sqref="D136:D141">
    <cfRule type="expression" dxfId="48" priority="59" stopIfTrue="1">
      <formula>NOT(ISERROR(SEARCH("County",D136)))</formula>
    </cfRule>
  </conditionalFormatting>
  <conditionalFormatting sqref="D142:D148">
    <cfRule type="expression" dxfId="47" priority="58" stopIfTrue="1">
      <formula>NOT(ISERROR(SEARCH("County",D142)))</formula>
    </cfRule>
  </conditionalFormatting>
  <conditionalFormatting sqref="D149:D150">
    <cfRule type="expression" dxfId="46" priority="57" stopIfTrue="1">
      <formula>NOT(ISERROR(SEARCH("County",D149)))</formula>
    </cfRule>
  </conditionalFormatting>
  <conditionalFormatting sqref="D151">
    <cfRule type="expression" dxfId="45" priority="56" stopIfTrue="1">
      <formula>NOT(ISERROR(SEARCH("County",D151)))</formula>
    </cfRule>
  </conditionalFormatting>
  <conditionalFormatting sqref="D152">
    <cfRule type="expression" dxfId="44" priority="55" stopIfTrue="1">
      <formula>NOT(ISERROR(SEARCH("County",D152)))</formula>
    </cfRule>
  </conditionalFormatting>
  <conditionalFormatting sqref="D153">
    <cfRule type="expression" dxfId="43" priority="54" stopIfTrue="1">
      <formula>NOT(ISERROR(SEARCH("County",D153)))</formula>
    </cfRule>
  </conditionalFormatting>
  <conditionalFormatting sqref="D154:D156">
    <cfRule type="expression" dxfId="42" priority="53" stopIfTrue="1">
      <formula>NOT(ISERROR(SEARCH("County",D154)))</formula>
    </cfRule>
  </conditionalFormatting>
  <conditionalFormatting sqref="D157">
    <cfRule type="expression" dxfId="41" priority="52" stopIfTrue="1">
      <formula>NOT(ISERROR(SEARCH("County",D157)))</formula>
    </cfRule>
  </conditionalFormatting>
  <conditionalFormatting sqref="D162:D168">
    <cfRule type="expression" dxfId="40" priority="51" stopIfTrue="1">
      <formula>NOT(ISERROR(SEARCH("County",D162)))</formula>
    </cfRule>
  </conditionalFormatting>
  <conditionalFormatting sqref="D158">
    <cfRule type="expression" dxfId="39" priority="50" stopIfTrue="1">
      <formula>NOT(ISERROR(SEARCH("County",D158)))</formula>
    </cfRule>
  </conditionalFormatting>
  <conditionalFormatting sqref="D159:D161">
    <cfRule type="expression" dxfId="38" priority="49" stopIfTrue="1">
      <formula>NOT(ISERROR(SEARCH("County",D159)))</formula>
    </cfRule>
  </conditionalFormatting>
  <conditionalFormatting sqref="D169:D170">
    <cfRule type="expression" dxfId="37" priority="48" stopIfTrue="1">
      <formula>NOT(ISERROR(SEARCH("County",D169)))</formula>
    </cfRule>
  </conditionalFormatting>
  <conditionalFormatting sqref="D171">
    <cfRule type="expression" dxfId="36" priority="47" stopIfTrue="1">
      <formula>NOT(ISERROR(SEARCH("County",D171)))</formula>
    </cfRule>
  </conditionalFormatting>
  <conditionalFormatting sqref="D172:D173">
    <cfRule type="expression" dxfId="35" priority="46" stopIfTrue="1">
      <formula>NOT(ISERROR(SEARCH("County",D172)))</formula>
    </cfRule>
  </conditionalFormatting>
  <conditionalFormatting sqref="D174">
    <cfRule type="expression" dxfId="34" priority="45" stopIfTrue="1">
      <formula>NOT(ISERROR(SEARCH("County",D174)))</formula>
    </cfRule>
  </conditionalFormatting>
  <conditionalFormatting sqref="D175">
    <cfRule type="expression" dxfId="33" priority="44" stopIfTrue="1">
      <formula>NOT(ISERROR(SEARCH("County",D175)))</formula>
    </cfRule>
  </conditionalFormatting>
  <conditionalFormatting sqref="D176">
    <cfRule type="expression" dxfId="32" priority="43" stopIfTrue="1">
      <formula>NOT(ISERROR(SEARCH("County",D176)))</formula>
    </cfRule>
  </conditionalFormatting>
  <conditionalFormatting sqref="D177:D180">
    <cfRule type="expression" dxfId="31" priority="42" stopIfTrue="1">
      <formula>NOT(ISERROR(SEARCH("County",D177)))</formula>
    </cfRule>
  </conditionalFormatting>
  <conditionalFormatting sqref="D181">
    <cfRule type="expression" dxfId="30" priority="41" stopIfTrue="1">
      <formula>NOT(ISERROR(SEARCH("County",D181)))</formula>
    </cfRule>
  </conditionalFormatting>
  <conditionalFormatting sqref="D182">
    <cfRule type="expression" dxfId="29" priority="40" stopIfTrue="1">
      <formula>NOT(ISERROR(SEARCH("County",D182)))</formula>
    </cfRule>
  </conditionalFormatting>
  <conditionalFormatting sqref="D183:D184">
    <cfRule type="expression" dxfId="28" priority="39" stopIfTrue="1">
      <formula>NOT(ISERROR(SEARCH("County",D183)))</formula>
    </cfRule>
  </conditionalFormatting>
  <conditionalFormatting sqref="D205:D207">
    <cfRule type="expression" dxfId="27" priority="26" stopIfTrue="1">
      <formula>NOT(ISERROR(SEARCH("County",D205)))</formula>
    </cfRule>
  </conditionalFormatting>
  <conditionalFormatting sqref="D208">
    <cfRule type="expression" dxfId="26" priority="25" stopIfTrue="1">
      <formula>NOT(ISERROR(SEARCH("County",D208)))</formula>
    </cfRule>
  </conditionalFormatting>
  <conditionalFormatting sqref="D209:D212">
    <cfRule type="expression" dxfId="25" priority="24" stopIfTrue="1">
      <formula>NOT(ISERROR(SEARCH("County",D209)))</formula>
    </cfRule>
  </conditionalFormatting>
  <conditionalFormatting sqref="D213">
    <cfRule type="expression" dxfId="24" priority="23" stopIfTrue="1">
      <formula>NOT(ISERROR(SEARCH("County",D213)))</formula>
    </cfRule>
  </conditionalFormatting>
  <conditionalFormatting sqref="D225:D227">
    <cfRule type="expression" dxfId="23" priority="16" stopIfTrue="1">
      <formula>NOT(ISERROR(SEARCH("County",D225)))</formula>
    </cfRule>
  </conditionalFormatting>
  <conditionalFormatting sqref="D224">
    <cfRule type="expression" dxfId="22" priority="15" stopIfTrue="1">
      <formula>NOT(ISERROR(SEARCH("County",D224)))</formula>
    </cfRule>
  </conditionalFormatting>
  <conditionalFormatting sqref="D228:D234">
    <cfRule type="expression" dxfId="21" priority="14" stopIfTrue="1">
      <formula>NOT(ISERROR(SEARCH("County",D228)))</formula>
    </cfRule>
  </conditionalFormatting>
  <conditionalFormatting sqref="D235">
    <cfRule type="expression" dxfId="20" priority="13" stopIfTrue="1">
      <formula>NOT(ISERROR(SEARCH("County",D235)))</formula>
    </cfRule>
  </conditionalFormatting>
  <conditionalFormatting sqref="D237">
    <cfRule type="expression" dxfId="19" priority="12" stopIfTrue="1">
      <formula>NOT(ISERROR(SEARCH("County",D237)))</formula>
    </cfRule>
  </conditionalFormatting>
  <conditionalFormatting sqref="D238">
    <cfRule type="expression" dxfId="18" priority="11" stopIfTrue="1">
      <formula>NOT(ISERROR(SEARCH("County",D238)))</formula>
    </cfRule>
  </conditionalFormatting>
  <conditionalFormatting sqref="D239:D240">
    <cfRule type="expression" dxfId="17" priority="10" stopIfTrue="1">
      <formula>NOT(ISERROR(SEARCH("County",D239)))</formula>
    </cfRule>
  </conditionalFormatting>
  <conditionalFormatting sqref="D241">
    <cfRule type="expression" dxfId="16" priority="9" stopIfTrue="1">
      <formula>NOT(ISERROR(SEARCH("County",D241)))</formula>
    </cfRule>
  </conditionalFormatting>
  <conditionalFormatting sqref="D242:D246">
    <cfRule type="expression" dxfId="15" priority="8" stopIfTrue="1">
      <formula>NOT(ISERROR(SEARCH("County",D242)))</formula>
    </cfRule>
  </conditionalFormatting>
  <conditionalFormatting sqref="D124:D127 D122">
    <cfRule type="expression" dxfId="14" priority="1" stopIfTrue="1">
      <formula>NOT(ISERROR(SEARCH("County",D122)))</formula>
    </cfRule>
  </conditionalFormatting>
  <pageMargins left="0" right="0" top="0" bottom="0" header="0" footer="0"/>
  <pageSetup scale="87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Ratios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2024-01-23T16:59:45Z</cp:lastPrinted>
  <dcterms:created xsi:type="dcterms:W3CDTF">2022-03-17T13:58:04Z</dcterms:created>
  <dcterms:modified xsi:type="dcterms:W3CDTF">2024-04-16T18:44:14Z</dcterms:modified>
</cp:coreProperties>
</file>