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1610" windowHeight="9705"/>
  </bookViews>
  <sheets>
    <sheet name="SO Ratios" sheetId="1" r:id="rId1"/>
  </sheets>
  <calcPr calcId="145621"/>
</workbook>
</file>

<file path=xl/calcChain.xml><?xml version="1.0" encoding="utf-8"?>
<calcChain xmlns="http://schemas.openxmlformats.org/spreadsheetml/2006/main">
  <c r="F57" i="1" l="1"/>
  <c r="F58" i="1"/>
  <c r="F59" i="1"/>
  <c r="F60" i="1"/>
  <c r="F61" i="1"/>
  <c r="G61" i="1"/>
  <c r="G60" i="1"/>
  <c r="G59" i="1"/>
  <c r="G58" i="1"/>
  <c r="G57" i="1"/>
  <c r="G19" i="1" l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62" i="1"/>
  <c r="G63" i="1"/>
  <c r="G64" i="1"/>
  <c r="G65" i="1"/>
  <c r="G66" i="1"/>
  <c r="G67" i="1"/>
  <c r="G68" i="1"/>
  <c r="G69" i="1"/>
  <c r="G18" i="1"/>
  <c r="G17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62" i="1"/>
  <c r="F63" i="1"/>
  <c r="F64" i="1"/>
  <c r="F65" i="1"/>
  <c r="F66" i="1"/>
  <c r="F67" i="1"/>
  <c r="F68" i="1"/>
  <c r="F69" i="1"/>
  <c r="F18" i="1"/>
  <c r="F17" i="1"/>
  <c r="F33" i="1"/>
  <c r="G16" i="1" l="1"/>
  <c r="G4" i="1" l="1"/>
  <c r="G5" i="1"/>
  <c r="G6" i="1"/>
  <c r="G7" i="1"/>
  <c r="G8" i="1"/>
  <c r="G9" i="1"/>
  <c r="G10" i="1"/>
  <c r="G11" i="1"/>
  <c r="G12" i="1"/>
  <c r="G13" i="1"/>
  <c r="G14" i="1"/>
  <c r="G15" i="1"/>
  <c r="G3" i="1"/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3" i="1"/>
</calcChain>
</file>

<file path=xl/sharedStrings.xml><?xml version="1.0" encoding="utf-8"?>
<sst xmlns="http://schemas.openxmlformats.org/spreadsheetml/2006/main" count="142" uniqueCount="142">
  <si>
    <t>Agency</t>
  </si>
  <si>
    <t>County</t>
  </si>
  <si>
    <t>Alachua County Sheriff's Office</t>
  </si>
  <si>
    <t>Alachua</t>
  </si>
  <si>
    <t>Baker County Sheriff's Office</t>
  </si>
  <si>
    <t>Baker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</si>
  <si>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</si>
  <si>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</si>
  <si>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</si>
  <si>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</si>
  <si>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</si>
  <si>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</si>
  <si>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</si>
  <si>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</si>
  <si>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</si>
  <si>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</si>
  <si>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</si>
  <si>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</si>
  <si>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</si>
  <si>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</si>
  <si>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</si>
  <si>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</si>
  <si>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</si>
  <si>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</si>
  <si>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</si>
  <si>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</si>
  <si>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</si>
  <si>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</si>
  <si>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</si>
  <si>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</si>
  <si>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</si>
  <si>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</si>
  <si>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</si>
  <si>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</si>
  <si>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</si>
  <si>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</si>
  <si>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</si>
  <si>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</si>
  <si>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</si>
  <si>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</si>
  <si>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</si>
  <si>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</si>
  <si>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</si>
  <si>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</si>
  <si>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</si>
  <si>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</si>
  <si>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</si>
  <si>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</si>
  <si>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</si>
  <si>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</si>
  <si>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</si>
  <si>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</si>
  <si>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</si>
  <si>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</si>
  <si>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</si>
  <si>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</si>
  <si>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</si>
  <si>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</si>
  <si>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</si>
  <si>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</si>
  <si>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</si>
  <si>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</si>
  <si>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</si>
  <si>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</si>
  <si>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</si>
  <si>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</si>
  <si>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</si>
  <si>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</si>
  <si>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</si>
  <si>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</si>
  <si>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</si>
  <si>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</si>
  <si>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</si>
  <si>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</si>
  <si>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</si>
  <si>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</si>
  <si>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</si>
  <si>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</si>
  <si>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</si>
  <si>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</si>
  <si>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</si>
  <si>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</si>
  <si>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</si>
  <si>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</si>
  <si>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</si>
  <si>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</si>
  <si>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</si>
  <si>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</si>
  <si>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</si>
  <si>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</si>
  <si>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</si>
  <si>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</si>
  <si>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</si>
  <si>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</si>
  <si>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</si>
  <si>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</si>
  <si>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</si>
  <si>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</si>
  <si>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</si>
  <si>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</si>
  <si>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</si>
  <si>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</si>
  <si>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</si>
  <si>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</si>
  <si>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</si>
  <si>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</si>
  <si>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</si>
  <si>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</si>
  <si>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</si>
  <si>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</si>
  <si>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</si>
  <si>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</si>
  <si>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</si>
  <si>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</si>
  <si>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</si>
  <si>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</si>
  <si>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</si>
  <si>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</si>
  <si>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</si>
  <si>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</si>
  <si>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</si>
  <si>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</si>
  <si>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</si>
  <si>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</si>
  <si>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</si>
  <si>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</si>
  <si>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</si>
  <si>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</si>
  <si>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</si>
  <si>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</si>
  <si>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</si>
  <si>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</si>
  <si>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</si>
  <si>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</si>
  <si>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Total Population (Unincorporated)</t>
  </si>
  <si>
    <t>Ratio Per 1000 (LE Only)</t>
  </si>
  <si>
    <t>Ratio Per 1000 (LE + Concurrent)</t>
  </si>
  <si>
    <t xml:space="preserve">Officer Count (LE Only) </t>
  </si>
  <si>
    <t xml:space="preserve">Officer Count (Concurrent Only) </t>
  </si>
  <si>
    <t>Miami-Dade County</t>
  </si>
  <si>
    <t>Dade</t>
  </si>
  <si>
    <t>Sheriff's Offices - Ratios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</si>
</sst>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color indexed="7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/>
    <xf numFmtId="0" fontId="4" fillId="0" borderId="0" xfId="0" applyNumberFormat="1" applyFont="1" applyFill="1" applyBorder="1" applyAlignment="1" applyProtection="1">
      <alignment vertical="center" wrapText="1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0" fillId="0" borderId="0" xfId="1" applyNumberFormat="1" applyFont="1" applyAlignment="1" applyProtection="1">
      <alignment horizontal="center" vertical="center"/>
      <protection locked="0"/>
    </xf>
    <xf numFmtId="164" fontId="3" fillId="2" borderId="3" xfId="1" applyNumberFormat="1" applyFont="1" applyFill="1" applyBorder="1" applyAlignment="1" applyProtection="1">
      <alignment horizontal="center" vertical="center" wrapText="1"/>
      <protection locked="0"/>
    </xf>
    <xf numFmtId="1" fontId="5" fillId="0" borderId="0" xfId="0" applyNumberFormat="1" applyFont="1" applyFill="1" applyBorder="1" applyAlignment="1"/>
    <xf numFmtId="0" fontId="5" fillId="0" borderId="0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2" fontId="0" fillId="0" borderId="0" xfId="0" applyNumberForma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 wrapText="1"/>
    </xf>
    <xf numFmtId="164" fontId="5" fillId="0" borderId="0" xfId="0" applyNumberFormat="1" applyFont="1" applyFill="1" applyBorder="1" applyAlignment="1"/>
    <xf numFmtId="0" fontId="2" fillId="0" borderId="0" xfId="0" applyFont="1" applyAlignment="1">
      <alignment vertical="center"/>
    </xf>
    <xf numFmtId="3" fontId="0" fillId="0" borderId="0" xfId="1" applyNumberFormat="1" applyFont="1" applyAlignment="1">
      <alignment horizontal="center" vertical="center"/>
    </xf>
    <xf numFmtId="3" fontId="0" fillId="0" borderId="0" xfId="1" applyNumberFormat="1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topLeftCell="A46" workbookViewId="0">
      <selection activeCell="K81" sqref="K81"/>
    </sheetView>
  </sheetViews>
  <sheetFormatPr defaultColWidth="9.140625" defaultRowHeight="15" x14ac:dyDescent="0.25"/>
  <cols>
    <col min="1" max="1" width="33.7109375" style="8" customWidth="1"/>
    <col min="2" max="2" width="16.7109375" style="9" bestFit="1" customWidth="1"/>
    <col min="3" max="3" width="15.7109375" style="9" customWidth="1"/>
    <col min="4" max="4" width="20.7109375" style="9" customWidth="1"/>
    <col min="5" max="5" width="20.7109375" style="17" customWidth="1"/>
    <col min="6" max="7" width="15.7109375" style="9" customWidth="1"/>
    <col min="8" max="16384" width="9.140625" style="8"/>
  </cols>
  <sheetData>
    <row r="1" spans="1:9" customFormat="1" ht="25.5" customHeight="1" thickBot="1" x14ac:dyDescent="0.3">
      <c r="A1" s="25" t="s">
        <v>141</v>
      </c>
      <c r="B1" s="1"/>
      <c r="C1" s="2"/>
      <c r="D1" s="2"/>
      <c r="E1" s="17"/>
      <c r="F1" s="1"/>
      <c r="G1" s="1"/>
    </row>
    <row r="2" spans="1:9" s="3" customFormat="1" ht="49.5" customHeight="1" thickBot="1" x14ac:dyDescent="0.3">
      <c r="A2" s="13" t="s">
        <v>0</v>
      </c>
      <c r="B2" s="14" t="s">
        <v>1</v>
      </c>
      <c r="C2" s="14" t="s">
        <v>137</v>
      </c>
      <c r="D2" s="14" t="s">
        <v>138</v>
      </c>
      <c r="E2" s="18" t="s">
        <v>134</v>
      </c>
      <c r="F2" s="14" t="s">
        <v>135</v>
      </c>
      <c r="G2" s="15" t="s">
        <v>136</v>
      </c>
    </row>
    <row r="3" spans="1:9" s="6" customFormat="1" ht="15" customHeight="1" x14ac:dyDescent="0.25">
      <c r="A3" s="4" t="s">
        <v>2</v>
      </c>
      <c r="B3" s="5" t="s">
        <v>3</v>
      </c>
      <c r="C3" s="16">
        <v>234</v>
      </c>
      <c r="D3" s="16">
        <v>116</v>
      </c>
      <c r="E3" s="26">
        <v>115698</v>
      </c>
      <c r="F3" s="11">
        <f t="shared" ref="F3:F16" si="0">C3/E3*1000</f>
        <v>2.0225068713374474</v>
      </c>
      <c r="G3" s="12">
        <f t="shared" ref="G3:G16" si="1">(SUM(C3:D3)/E3)*1000</f>
        <v>3.0251171152483192</v>
      </c>
    </row>
    <row r="4" spans="1:9" s="6" customFormat="1" ht="15" customHeight="1" x14ac:dyDescent="0.25">
      <c r="A4" s="7" t="s">
        <v>4</v>
      </c>
      <c r="B4" s="5" t="s">
        <v>5</v>
      </c>
      <c r="C4" s="16">
        <v>45</v>
      </c>
      <c r="D4" s="16">
        <v>35</v>
      </c>
      <c r="E4" s="26">
        <v>27652</v>
      </c>
      <c r="F4" s="11">
        <f t="shared" si="0"/>
        <v>1.6273687255894691</v>
      </c>
      <c r="G4" s="12">
        <f t="shared" si="1"/>
        <v>2.8930999566035007</v>
      </c>
    </row>
    <row r="5" spans="1:9" s="6" customFormat="1" ht="15" customHeight="1" x14ac:dyDescent="0.25">
      <c r="A5" s="7" t="s">
        <v>6</v>
      </c>
      <c r="B5" s="5" t="s">
        <v>7</v>
      </c>
      <c r="C5" s="16">
        <v>276</v>
      </c>
      <c r="D5" s="16">
        <v>27</v>
      </c>
      <c r="E5" s="26">
        <v>94318</v>
      </c>
      <c r="F5" s="11">
        <f t="shared" si="0"/>
        <v>2.9262707012447255</v>
      </c>
      <c r="G5" s="12">
        <f t="shared" si="1"/>
        <v>3.2125363133230134</v>
      </c>
    </row>
    <row r="6" spans="1:9" s="6" customFormat="1" ht="15" customHeight="1" x14ac:dyDescent="0.25">
      <c r="A6" s="7" t="s">
        <v>8</v>
      </c>
      <c r="B6" s="5" t="s">
        <v>9</v>
      </c>
      <c r="C6" s="16">
        <v>57</v>
      </c>
      <c r="D6" s="16">
        <v>11</v>
      </c>
      <c r="E6" s="26">
        <v>21987</v>
      </c>
      <c r="F6" s="11">
        <f t="shared" si="0"/>
        <v>2.5924409878564609</v>
      </c>
      <c r="G6" s="12">
        <f t="shared" si="1"/>
        <v>3.0927366170919179</v>
      </c>
    </row>
    <row r="7" spans="1:9" s="6" customFormat="1" ht="15" customHeight="1" x14ac:dyDescent="0.25">
      <c r="A7" s="7" t="s">
        <v>10</v>
      </c>
      <c r="B7" s="5" t="s">
        <v>11</v>
      </c>
      <c r="C7" s="16">
        <v>566</v>
      </c>
      <c r="D7" s="16">
        <v>107</v>
      </c>
      <c r="E7" s="26">
        <v>236396</v>
      </c>
      <c r="F7" s="11">
        <f t="shared" si="0"/>
        <v>2.3942875513968085</v>
      </c>
      <c r="G7" s="12">
        <f t="shared" si="1"/>
        <v>2.8469178835513289</v>
      </c>
    </row>
    <row r="8" spans="1:9" s="6" customFormat="1" ht="15" customHeight="1" x14ac:dyDescent="0.25">
      <c r="A8" s="7" t="s">
        <v>12</v>
      </c>
      <c r="B8" s="5" t="s">
        <v>13</v>
      </c>
      <c r="C8" s="16">
        <v>1302</v>
      </c>
      <c r="D8" s="16">
        <v>456</v>
      </c>
      <c r="E8" s="26">
        <v>595994</v>
      </c>
      <c r="F8" s="11">
        <f t="shared" si="0"/>
        <v>2.1845857508632638</v>
      </c>
      <c r="G8" s="12">
        <f t="shared" si="1"/>
        <v>2.9496941244374941</v>
      </c>
    </row>
    <row r="9" spans="1:9" s="6" customFormat="1" ht="15" customHeight="1" x14ac:dyDescent="0.25">
      <c r="A9" s="7" t="s">
        <v>14</v>
      </c>
      <c r="B9" s="5" t="s">
        <v>15</v>
      </c>
      <c r="C9" s="16">
        <v>26</v>
      </c>
      <c r="D9" s="16">
        <v>6</v>
      </c>
      <c r="E9" s="26">
        <v>12030</v>
      </c>
      <c r="F9" s="11">
        <f t="shared" si="0"/>
        <v>2.1612635078969245</v>
      </c>
      <c r="G9" s="12">
        <f t="shared" si="1"/>
        <v>2.660016625103907</v>
      </c>
    </row>
    <row r="10" spans="1:9" s="6" customFormat="1" ht="15" customHeight="1" x14ac:dyDescent="0.25">
      <c r="A10" s="7" t="s">
        <v>16</v>
      </c>
      <c r="B10" s="5" t="s">
        <v>17</v>
      </c>
      <c r="C10" s="16">
        <v>215</v>
      </c>
      <c r="D10" s="16">
        <v>111</v>
      </c>
      <c r="E10" s="26">
        <v>158500</v>
      </c>
      <c r="F10" s="11">
        <f t="shared" si="0"/>
        <v>1.3564668769716088</v>
      </c>
      <c r="G10" s="12">
        <f t="shared" si="1"/>
        <v>2.0567823343848581</v>
      </c>
    </row>
    <row r="11" spans="1:9" s="6" customFormat="1" ht="15" customHeight="1" x14ac:dyDescent="0.25">
      <c r="A11" s="7" t="s">
        <v>18</v>
      </c>
      <c r="B11" s="5" t="s">
        <v>19</v>
      </c>
      <c r="C11" s="16">
        <v>195</v>
      </c>
      <c r="D11" s="16">
        <v>27</v>
      </c>
      <c r="E11" s="26">
        <v>145721</v>
      </c>
      <c r="F11" s="11">
        <f t="shared" si="0"/>
        <v>1.3381736331757264</v>
      </c>
      <c r="G11" s="12">
        <f t="shared" si="1"/>
        <v>1.5234592131539035</v>
      </c>
    </row>
    <row r="12" spans="1:9" s="6" customFormat="1" ht="15" customHeight="1" x14ac:dyDescent="0.25">
      <c r="A12" s="7" t="s">
        <v>20</v>
      </c>
      <c r="B12" s="5" t="s">
        <v>21</v>
      </c>
      <c r="C12" s="16">
        <v>245</v>
      </c>
      <c r="D12" s="16">
        <v>74</v>
      </c>
      <c r="E12" s="26">
        <v>195591</v>
      </c>
      <c r="F12" s="11">
        <f t="shared" si="0"/>
        <v>1.2526138728264591</v>
      </c>
      <c r="G12" s="12">
        <f t="shared" si="1"/>
        <v>1.6309543895169001</v>
      </c>
    </row>
    <row r="13" spans="1:9" s="6" customFormat="1" ht="15" customHeight="1" x14ac:dyDescent="0.25">
      <c r="A13" s="7" t="s">
        <v>22</v>
      </c>
      <c r="B13" s="5" t="s">
        <v>23</v>
      </c>
      <c r="C13" s="16">
        <v>313</v>
      </c>
      <c r="D13" s="16">
        <v>316</v>
      </c>
      <c r="E13" s="26">
        <v>329909</v>
      </c>
      <c r="F13" s="11">
        <f t="shared" si="0"/>
        <v>0.94874647251211697</v>
      </c>
      <c r="G13" s="12">
        <f t="shared" si="1"/>
        <v>1.9065863616936791</v>
      </c>
    </row>
    <row r="14" spans="1:9" s="6" customFormat="1" ht="15" customHeight="1" x14ac:dyDescent="0.25">
      <c r="A14" s="7" t="s">
        <v>24</v>
      </c>
      <c r="B14" s="5" t="s">
        <v>25</v>
      </c>
      <c r="C14" s="16">
        <v>92</v>
      </c>
      <c r="D14" s="16">
        <v>29</v>
      </c>
      <c r="E14" s="26">
        <v>57399</v>
      </c>
      <c r="F14" s="11">
        <f t="shared" si="0"/>
        <v>1.602815380058886</v>
      </c>
      <c r="G14" s="12">
        <f t="shared" si="1"/>
        <v>2.1080506629035347</v>
      </c>
      <c r="I14" s="19"/>
    </row>
    <row r="15" spans="1:9" s="6" customFormat="1" ht="15" customHeight="1" x14ac:dyDescent="0.25">
      <c r="A15" s="7" t="s">
        <v>26</v>
      </c>
      <c r="B15" s="5" t="s">
        <v>27</v>
      </c>
      <c r="C15" s="16">
        <v>57</v>
      </c>
      <c r="D15" s="16">
        <v>18</v>
      </c>
      <c r="E15" s="26">
        <v>27847</v>
      </c>
      <c r="F15" s="11">
        <f t="shared" si="0"/>
        <v>2.0468991273745827</v>
      </c>
      <c r="G15" s="12">
        <f t="shared" si="1"/>
        <v>2.6932883254928717</v>
      </c>
    </row>
    <row r="16" spans="1:9" s="6" customFormat="1" ht="15" customHeight="1" x14ac:dyDescent="0.25">
      <c r="A16" s="7" t="s">
        <v>28</v>
      </c>
      <c r="B16" s="5" t="s">
        <v>29</v>
      </c>
      <c r="C16" s="16">
        <v>22</v>
      </c>
      <c r="D16" s="16">
        <v>17</v>
      </c>
      <c r="E16" s="26">
        <v>14793</v>
      </c>
      <c r="F16" s="11">
        <f t="shared" si="0"/>
        <v>1.4871898871087676</v>
      </c>
      <c r="G16" s="12">
        <f t="shared" si="1"/>
        <v>2.6363820726019065</v>
      </c>
    </row>
    <row r="17" spans="1:7" s="6" customFormat="1" ht="15" customHeight="1" x14ac:dyDescent="0.25">
      <c r="A17" s="7" t="s">
        <v>30</v>
      </c>
      <c r="B17" s="5" t="s">
        <v>31</v>
      </c>
      <c r="C17" s="16">
        <v>371</v>
      </c>
      <c r="D17" s="16">
        <v>58</v>
      </c>
      <c r="E17" s="26">
        <v>263759</v>
      </c>
      <c r="F17" s="11">
        <f>C17/E17*1000</f>
        <v>1.4065870738060122</v>
      </c>
      <c r="G17" s="12">
        <f>(SUM(C17:D17)/E17)*1000</f>
        <v>1.6264847834576261</v>
      </c>
    </row>
    <row r="18" spans="1:7" s="6" customFormat="1" ht="15" customHeight="1" x14ac:dyDescent="0.25">
      <c r="A18" s="7" t="s">
        <v>32</v>
      </c>
      <c r="B18" s="5" t="s">
        <v>33</v>
      </c>
      <c r="C18" s="16">
        <v>170</v>
      </c>
      <c r="D18" s="16">
        <v>11</v>
      </c>
      <c r="E18" s="26">
        <v>99789</v>
      </c>
      <c r="F18" s="11">
        <f>C18/E18*1000</f>
        <v>1.7035945845734499</v>
      </c>
      <c r="G18" s="12">
        <f>(SUM(C18:D18)/E18)*1000</f>
        <v>1.8138271753399675</v>
      </c>
    </row>
    <row r="19" spans="1:7" s="6" customFormat="1" ht="15" customHeight="1" x14ac:dyDescent="0.25">
      <c r="A19" s="7" t="s">
        <v>34</v>
      </c>
      <c r="B19" s="5" t="s">
        <v>35</v>
      </c>
      <c r="C19" s="16">
        <v>24</v>
      </c>
      <c r="D19" s="16">
        <v>15</v>
      </c>
      <c r="E19" s="26">
        <v>7000</v>
      </c>
      <c r="F19" s="11">
        <f t="shared" ref="F19:F56" si="2">C19/E19*1000</f>
        <v>3.4285714285714284</v>
      </c>
      <c r="G19" s="12">
        <f t="shared" ref="G19:G56" si="3">(SUM(C19:D19)/E19)*1000</f>
        <v>5.5714285714285721</v>
      </c>
    </row>
    <row r="20" spans="1:7" s="6" customFormat="1" ht="15" customHeight="1" x14ac:dyDescent="0.25">
      <c r="A20" s="7" t="s">
        <v>36</v>
      </c>
      <c r="B20" s="5" t="s">
        <v>37</v>
      </c>
      <c r="C20" s="16">
        <v>48</v>
      </c>
      <c r="D20" s="16">
        <v>19</v>
      </c>
      <c r="E20" s="26">
        <v>29817</v>
      </c>
      <c r="F20" s="11">
        <f t="shared" si="2"/>
        <v>1.609819901398531</v>
      </c>
      <c r="G20" s="12">
        <f t="shared" si="3"/>
        <v>2.2470402790354496</v>
      </c>
    </row>
    <row r="21" spans="1:7" s="6" customFormat="1" ht="15" customHeight="1" x14ac:dyDescent="0.25">
      <c r="A21" s="7" t="s">
        <v>38</v>
      </c>
      <c r="B21" s="5" t="s">
        <v>39</v>
      </c>
      <c r="C21" s="16">
        <v>25</v>
      </c>
      <c r="D21" s="16">
        <v>10</v>
      </c>
      <c r="E21" s="26">
        <v>15395</v>
      </c>
      <c r="F21" s="11">
        <f t="shared" si="2"/>
        <v>1.6239038648911985</v>
      </c>
      <c r="G21" s="12">
        <f t="shared" si="3"/>
        <v>2.2734654108476775</v>
      </c>
    </row>
    <row r="22" spans="1:7" s="6" customFormat="1" ht="15" customHeight="1" x14ac:dyDescent="0.25">
      <c r="A22" s="7" t="s">
        <v>40</v>
      </c>
      <c r="B22" s="5" t="s">
        <v>41</v>
      </c>
      <c r="C22" s="16">
        <v>28</v>
      </c>
      <c r="D22" s="16">
        <v>18</v>
      </c>
      <c r="E22" s="26">
        <v>13002</v>
      </c>
      <c r="F22" s="11">
        <f t="shared" si="2"/>
        <v>2.1535148438701737</v>
      </c>
      <c r="G22" s="12">
        <f t="shared" si="3"/>
        <v>3.537917243501</v>
      </c>
    </row>
    <row r="23" spans="1:7" s="6" customFormat="1" ht="15" customHeight="1" x14ac:dyDescent="0.25">
      <c r="A23" s="7" t="s">
        <v>42</v>
      </c>
      <c r="B23" s="5" t="s">
        <v>43</v>
      </c>
      <c r="C23" s="16">
        <v>34</v>
      </c>
      <c r="D23" s="16">
        <v>2</v>
      </c>
      <c r="E23" s="26">
        <v>12799</v>
      </c>
      <c r="F23" s="11">
        <f t="shared" si="2"/>
        <v>2.65645753574498</v>
      </c>
      <c r="G23" s="12">
        <f t="shared" si="3"/>
        <v>2.8127197437299789</v>
      </c>
    </row>
    <row r="24" spans="1:7" s="6" customFormat="1" ht="15" customHeight="1" x14ac:dyDescent="0.25">
      <c r="A24" s="7" t="s">
        <v>44</v>
      </c>
      <c r="B24" s="5" t="s">
        <v>45</v>
      </c>
      <c r="C24" s="16">
        <v>22</v>
      </c>
      <c r="D24" s="16">
        <v>26</v>
      </c>
      <c r="E24" s="26">
        <v>10158</v>
      </c>
      <c r="F24" s="11">
        <f t="shared" si="2"/>
        <v>2.1657806654853315</v>
      </c>
      <c r="G24" s="12">
        <f t="shared" si="3"/>
        <v>4.7253396337861782</v>
      </c>
    </row>
    <row r="25" spans="1:7" s="6" customFormat="1" ht="15" customHeight="1" x14ac:dyDescent="0.25">
      <c r="A25" s="7" t="s">
        <v>46</v>
      </c>
      <c r="B25" s="5" t="s">
        <v>47</v>
      </c>
      <c r="C25" s="16">
        <v>37</v>
      </c>
      <c r="D25" s="16">
        <v>20</v>
      </c>
      <c r="E25" s="26">
        <v>19294</v>
      </c>
      <c r="F25" s="11">
        <f t="shared" si="2"/>
        <v>1.9176946200891469</v>
      </c>
      <c r="G25" s="12">
        <f t="shared" si="3"/>
        <v>2.9542863066238207</v>
      </c>
    </row>
    <row r="26" spans="1:7" s="6" customFormat="1" ht="15" customHeight="1" x14ac:dyDescent="0.25">
      <c r="A26" s="7" t="s">
        <v>48</v>
      </c>
      <c r="B26" s="5" t="s">
        <v>49</v>
      </c>
      <c r="C26" s="16">
        <v>82</v>
      </c>
      <c r="D26" s="16">
        <v>20</v>
      </c>
      <c r="E26" s="26">
        <v>31643</v>
      </c>
      <c r="F26" s="11">
        <f t="shared" si="2"/>
        <v>2.5914104225263093</v>
      </c>
      <c r="G26" s="12">
        <f t="shared" si="3"/>
        <v>3.2234617450937013</v>
      </c>
    </row>
    <row r="27" spans="1:7" s="6" customFormat="1" ht="15" customHeight="1" x14ac:dyDescent="0.25">
      <c r="A27" s="7" t="s">
        <v>50</v>
      </c>
      <c r="B27" s="5" t="s">
        <v>51</v>
      </c>
      <c r="C27" s="16">
        <v>246</v>
      </c>
      <c r="D27" s="16">
        <v>34</v>
      </c>
      <c r="E27" s="26">
        <v>177194</v>
      </c>
      <c r="F27" s="11">
        <f t="shared" si="2"/>
        <v>1.3883088592164521</v>
      </c>
      <c r="G27" s="12">
        <f t="shared" si="3"/>
        <v>1.5801889454496203</v>
      </c>
    </row>
    <row r="28" spans="1:7" s="6" customFormat="1" ht="15" customHeight="1" x14ac:dyDescent="0.25">
      <c r="A28" s="7" t="s">
        <v>52</v>
      </c>
      <c r="B28" s="5" t="s">
        <v>53</v>
      </c>
      <c r="C28" s="16">
        <v>135</v>
      </c>
      <c r="D28" s="16">
        <v>40</v>
      </c>
      <c r="E28" s="26">
        <v>77619</v>
      </c>
      <c r="F28" s="11">
        <f t="shared" si="2"/>
        <v>1.7392648707146445</v>
      </c>
      <c r="G28" s="12">
        <f t="shared" si="3"/>
        <v>2.2546026101856502</v>
      </c>
    </row>
    <row r="29" spans="1:7" s="6" customFormat="1" ht="15" customHeight="1" x14ac:dyDescent="0.25">
      <c r="A29" s="7" t="s">
        <v>54</v>
      </c>
      <c r="B29" s="5" t="s">
        <v>55</v>
      </c>
      <c r="C29" s="16">
        <v>1185</v>
      </c>
      <c r="D29" s="16">
        <v>183</v>
      </c>
      <c r="E29" s="26">
        <v>964883</v>
      </c>
      <c r="F29" s="11">
        <f t="shared" si="2"/>
        <v>1.2281281771986863</v>
      </c>
      <c r="G29" s="12">
        <f t="shared" si="3"/>
        <v>1.4177884779812682</v>
      </c>
    </row>
    <row r="30" spans="1:7" s="6" customFormat="1" ht="15" customHeight="1" x14ac:dyDescent="0.25">
      <c r="A30" s="7" t="s">
        <v>56</v>
      </c>
      <c r="B30" s="5" t="s">
        <v>57</v>
      </c>
      <c r="C30" s="16">
        <v>44</v>
      </c>
      <c r="D30" s="16">
        <v>20</v>
      </c>
      <c r="E30" s="26">
        <v>17456</v>
      </c>
      <c r="F30" s="11">
        <f t="shared" si="2"/>
        <v>2.5206232813932172</v>
      </c>
      <c r="G30" s="12">
        <f t="shared" si="3"/>
        <v>3.6663611365719526</v>
      </c>
    </row>
    <row r="31" spans="1:7" s="6" customFormat="1" ht="15" customHeight="1" x14ac:dyDescent="0.25">
      <c r="A31" s="7" t="s">
        <v>58</v>
      </c>
      <c r="B31" s="5" t="s">
        <v>59</v>
      </c>
      <c r="C31" s="16">
        <v>159</v>
      </c>
      <c r="D31" s="16">
        <v>50</v>
      </c>
      <c r="E31" s="26">
        <v>100719</v>
      </c>
      <c r="F31" s="11">
        <f t="shared" si="2"/>
        <v>1.578649510022935</v>
      </c>
      <c r="G31" s="12">
        <f t="shared" si="3"/>
        <v>2.07508017355216</v>
      </c>
    </row>
    <row r="32" spans="1:7" s="6" customFormat="1" ht="15" customHeight="1" x14ac:dyDescent="0.25">
      <c r="A32" s="7" t="s">
        <v>60</v>
      </c>
      <c r="B32" s="5" t="s">
        <v>61</v>
      </c>
      <c r="C32" s="16">
        <v>92</v>
      </c>
      <c r="D32" s="16">
        <v>11</v>
      </c>
      <c r="E32" s="26">
        <v>37850</v>
      </c>
      <c r="F32" s="11">
        <f t="shared" si="2"/>
        <v>2.430647291941876</v>
      </c>
      <c r="G32" s="12">
        <f t="shared" si="3"/>
        <v>2.7212681638044915</v>
      </c>
    </row>
    <row r="33" spans="1:9" s="6" customFormat="1" ht="15" customHeight="1" x14ac:dyDescent="0.25">
      <c r="A33" s="7" t="s">
        <v>62</v>
      </c>
      <c r="B33" s="20" t="s">
        <v>63</v>
      </c>
      <c r="C33" s="16">
        <v>1962</v>
      </c>
      <c r="D33" s="16">
        <v>164</v>
      </c>
      <c r="E33" s="26">
        <v>908512</v>
      </c>
      <c r="F33" s="11">
        <f t="shared" ref="F33" si="4">C33/E33*1000</f>
        <v>2.159575217498503</v>
      </c>
      <c r="G33" s="12">
        <f t="shared" si="3"/>
        <v>2.3400901694198866</v>
      </c>
    </row>
    <row r="34" spans="1:9" s="6" customFormat="1" ht="15" customHeight="1" x14ac:dyDescent="0.25">
      <c r="A34" s="7" t="s">
        <v>64</v>
      </c>
      <c r="B34" s="5" t="s">
        <v>65</v>
      </c>
      <c r="C34" s="16">
        <v>24</v>
      </c>
      <c r="D34" s="16">
        <v>8</v>
      </c>
      <c r="E34" s="26">
        <v>12321</v>
      </c>
      <c r="F34" s="11">
        <f t="shared" si="2"/>
        <v>1.9478938397857317</v>
      </c>
      <c r="G34" s="12">
        <f t="shared" si="3"/>
        <v>2.5971917863809755</v>
      </c>
    </row>
    <row r="35" spans="1:9" s="6" customFormat="1" ht="15" customHeight="1" x14ac:dyDescent="0.25">
      <c r="A35" s="7" t="s">
        <v>66</v>
      </c>
      <c r="B35" s="5" t="s">
        <v>67</v>
      </c>
      <c r="C35" s="16">
        <v>13</v>
      </c>
      <c r="D35" s="16">
        <v>10</v>
      </c>
      <c r="E35" s="26">
        <v>8501</v>
      </c>
      <c r="F35" s="11">
        <f t="shared" si="2"/>
        <v>1.5292318550758734</v>
      </c>
      <c r="G35" s="12">
        <f t="shared" si="3"/>
        <v>2.7055640512880839</v>
      </c>
    </row>
    <row r="36" spans="1:9" s="6" customFormat="1" ht="15" customHeight="1" x14ac:dyDescent="0.25">
      <c r="A36" s="7" t="s">
        <v>68</v>
      </c>
      <c r="B36" s="5" t="s">
        <v>69</v>
      </c>
      <c r="C36" s="16">
        <v>227</v>
      </c>
      <c r="D36" s="16">
        <v>100</v>
      </c>
      <c r="E36" s="26">
        <v>174139</v>
      </c>
      <c r="F36" s="11">
        <f t="shared" si="2"/>
        <v>1.3035563544065374</v>
      </c>
      <c r="G36" s="12">
        <f t="shared" si="3"/>
        <v>1.8778102550261573</v>
      </c>
    </row>
    <row r="37" spans="1:9" s="6" customFormat="1" ht="15" customHeight="1" x14ac:dyDescent="0.25">
      <c r="A37" s="7" t="s">
        <v>70</v>
      </c>
      <c r="B37" s="5" t="s">
        <v>71</v>
      </c>
      <c r="C37" s="16">
        <v>457</v>
      </c>
      <c r="D37" s="16">
        <v>272</v>
      </c>
      <c r="E37" s="26">
        <v>445130</v>
      </c>
      <c r="F37" s="11">
        <f t="shared" si="2"/>
        <v>1.026666367128704</v>
      </c>
      <c r="G37" s="12">
        <f t="shared" si="3"/>
        <v>1.6377238110214993</v>
      </c>
    </row>
    <row r="38" spans="1:9" s="6" customFormat="1" ht="15" customHeight="1" x14ac:dyDescent="0.25">
      <c r="A38" s="7" t="s">
        <v>72</v>
      </c>
      <c r="B38" s="5" t="s">
        <v>73</v>
      </c>
      <c r="C38" s="16">
        <v>244</v>
      </c>
      <c r="D38" s="16">
        <v>128</v>
      </c>
      <c r="E38" s="26">
        <v>99951</v>
      </c>
      <c r="F38" s="11">
        <f t="shared" si="2"/>
        <v>2.4411961861312044</v>
      </c>
      <c r="G38" s="12">
        <f t="shared" si="3"/>
        <v>3.7218236936098688</v>
      </c>
    </row>
    <row r="39" spans="1:9" s="6" customFormat="1" ht="15" customHeight="1" x14ac:dyDescent="0.25">
      <c r="A39" s="7" t="s">
        <v>74</v>
      </c>
      <c r="B39" s="5" t="s">
        <v>75</v>
      </c>
      <c r="C39" s="16">
        <v>74</v>
      </c>
      <c r="D39" s="16">
        <v>46</v>
      </c>
      <c r="E39" s="26">
        <v>35173</v>
      </c>
      <c r="F39" s="11">
        <f t="shared" si="2"/>
        <v>2.1038865038523866</v>
      </c>
      <c r="G39" s="12">
        <f t="shared" si="3"/>
        <v>3.4117078440849515</v>
      </c>
    </row>
    <row r="40" spans="1:9" s="6" customFormat="1" ht="15" customHeight="1" x14ac:dyDescent="0.25">
      <c r="A40" s="7" t="s">
        <v>76</v>
      </c>
      <c r="B40" s="5" t="s">
        <v>77</v>
      </c>
      <c r="C40" s="16">
        <v>14</v>
      </c>
      <c r="D40" s="16">
        <v>2</v>
      </c>
      <c r="E40" s="26">
        <v>8915</v>
      </c>
      <c r="F40" s="11">
        <f t="shared" si="2"/>
        <v>1.5703869882220978</v>
      </c>
      <c r="G40" s="12">
        <f t="shared" si="3"/>
        <v>1.79472798653954</v>
      </c>
    </row>
    <row r="41" spans="1:9" s="6" customFormat="1" ht="15" customHeight="1" x14ac:dyDescent="0.25">
      <c r="A41" s="7" t="s">
        <v>78</v>
      </c>
      <c r="B41" s="5" t="s">
        <v>79</v>
      </c>
      <c r="C41" s="16">
        <v>33</v>
      </c>
      <c r="D41" s="16">
        <v>19</v>
      </c>
      <c r="E41" s="26">
        <v>16392</v>
      </c>
      <c r="F41" s="11">
        <f t="shared" si="2"/>
        <v>2.0131771595900441</v>
      </c>
      <c r="G41" s="12">
        <f t="shared" si="3"/>
        <v>3.1722791605661298</v>
      </c>
    </row>
    <row r="42" spans="1:9" s="6" customFormat="1" ht="15" customHeight="1" x14ac:dyDescent="0.25">
      <c r="A42" s="7" t="s">
        <v>80</v>
      </c>
      <c r="B42" s="5" t="s">
        <v>81</v>
      </c>
      <c r="C42" s="16">
        <v>408</v>
      </c>
      <c r="D42" s="16">
        <v>176</v>
      </c>
      <c r="E42" s="26">
        <v>300806</v>
      </c>
      <c r="F42" s="11">
        <f t="shared" si="2"/>
        <v>1.3563559237515208</v>
      </c>
      <c r="G42" s="12">
        <f t="shared" si="3"/>
        <v>1.9414506359580594</v>
      </c>
    </row>
    <row r="43" spans="1:9" s="6" customFormat="1" ht="15" customHeight="1" x14ac:dyDescent="0.25">
      <c r="A43" s="7" t="s">
        <v>82</v>
      </c>
      <c r="B43" s="5" t="s">
        <v>83</v>
      </c>
      <c r="C43" s="16">
        <v>306</v>
      </c>
      <c r="D43" s="16">
        <v>154</v>
      </c>
      <c r="E43" s="26">
        <v>286899</v>
      </c>
      <c r="F43" s="11">
        <f t="shared" si="2"/>
        <v>1.0665774366588938</v>
      </c>
      <c r="G43" s="12">
        <f t="shared" si="3"/>
        <v>1.6033517021669645</v>
      </c>
    </row>
    <row r="44" spans="1:9" s="6" customFormat="1" ht="15" customHeight="1" x14ac:dyDescent="0.25">
      <c r="A44" s="7" t="s">
        <v>84</v>
      </c>
      <c r="B44" s="5" t="s">
        <v>85</v>
      </c>
      <c r="C44" s="16">
        <v>208</v>
      </c>
      <c r="D44" s="16">
        <v>81</v>
      </c>
      <c r="E44" s="26">
        <v>136227</v>
      </c>
      <c r="F44" s="11">
        <f t="shared" si="2"/>
        <v>1.5268632503101442</v>
      </c>
      <c r="G44" s="12">
        <f t="shared" si="3"/>
        <v>2.1214590352866907</v>
      </c>
    </row>
    <row r="45" spans="1:9" s="6" customFormat="1" ht="15" customHeight="1" x14ac:dyDescent="0.25">
      <c r="A45" s="7" t="s">
        <v>139</v>
      </c>
      <c r="B45" s="5" t="s">
        <v>140</v>
      </c>
      <c r="C45" s="21">
        <v>2900</v>
      </c>
      <c r="D45" s="21">
        <v>0</v>
      </c>
      <c r="E45" s="27">
        <v>1304367</v>
      </c>
      <c r="F45" s="22">
        <f t="shared" si="2"/>
        <v>2.223300650813766</v>
      </c>
      <c r="G45" s="23">
        <f t="shared" si="3"/>
        <v>2.223300650813766</v>
      </c>
      <c r="I45"/>
    </row>
    <row r="46" spans="1:9" s="6" customFormat="1" ht="15" customHeight="1" x14ac:dyDescent="0.25">
      <c r="A46" s="7" t="s">
        <v>86</v>
      </c>
      <c r="B46" s="5" t="s">
        <v>87</v>
      </c>
      <c r="C46" s="16">
        <v>176</v>
      </c>
      <c r="D46" s="16">
        <v>58</v>
      </c>
      <c r="E46" s="26">
        <v>48673</v>
      </c>
      <c r="F46" s="11">
        <f t="shared" si="2"/>
        <v>3.6159677850142793</v>
      </c>
      <c r="G46" s="12">
        <f t="shared" si="3"/>
        <v>4.8075935323485295</v>
      </c>
    </row>
    <row r="47" spans="1:9" s="6" customFormat="1" ht="15" customHeight="1" x14ac:dyDescent="0.25">
      <c r="A47" s="7" t="s">
        <v>88</v>
      </c>
      <c r="B47" s="5" t="s">
        <v>89</v>
      </c>
      <c r="C47" s="16">
        <v>114</v>
      </c>
      <c r="D47" s="16">
        <v>37</v>
      </c>
      <c r="E47" s="26">
        <v>69987</v>
      </c>
      <c r="F47" s="11">
        <f t="shared" si="2"/>
        <v>1.62887393373055</v>
      </c>
      <c r="G47" s="12">
        <f t="shared" si="3"/>
        <v>2.1575435438009918</v>
      </c>
    </row>
    <row r="48" spans="1:9" s="6" customFormat="1" ht="15" customHeight="1" x14ac:dyDescent="0.25">
      <c r="A48" s="7" t="s">
        <v>90</v>
      </c>
      <c r="B48" s="5" t="s">
        <v>91</v>
      </c>
      <c r="C48" s="16">
        <v>326</v>
      </c>
      <c r="D48" s="16">
        <v>3</v>
      </c>
      <c r="E48" s="26">
        <v>131712</v>
      </c>
      <c r="F48" s="11">
        <f t="shared" si="2"/>
        <v>2.4750971817298346</v>
      </c>
      <c r="G48" s="12">
        <f t="shared" si="3"/>
        <v>2.497874149659864</v>
      </c>
    </row>
    <row r="49" spans="1:7" s="6" customFormat="1" ht="15" customHeight="1" x14ac:dyDescent="0.25">
      <c r="A49" s="7" t="s">
        <v>92</v>
      </c>
      <c r="B49" s="5" t="s">
        <v>93</v>
      </c>
      <c r="C49" s="16">
        <v>77</v>
      </c>
      <c r="D49" s="16">
        <v>33</v>
      </c>
      <c r="E49" s="26">
        <v>35559</v>
      </c>
      <c r="F49" s="11">
        <f t="shared" si="2"/>
        <v>2.1654152254000394</v>
      </c>
      <c r="G49" s="12">
        <f t="shared" si="3"/>
        <v>3.0934503220000562</v>
      </c>
    </row>
    <row r="50" spans="1:7" s="6" customFormat="1" ht="15" customHeight="1" x14ac:dyDescent="0.25">
      <c r="A50" s="7" t="s">
        <v>94</v>
      </c>
      <c r="B50" s="5" t="s">
        <v>95</v>
      </c>
      <c r="C50" s="16">
        <v>1568</v>
      </c>
      <c r="D50" s="16">
        <v>26</v>
      </c>
      <c r="E50" s="26">
        <v>855353</v>
      </c>
      <c r="F50" s="11">
        <f t="shared" si="2"/>
        <v>1.8331612796120431</v>
      </c>
      <c r="G50" s="12">
        <f t="shared" si="3"/>
        <v>1.8635580865443857</v>
      </c>
    </row>
    <row r="51" spans="1:7" s="6" customFormat="1" ht="15" customHeight="1" x14ac:dyDescent="0.25">
      <c r="A51" s="7" t="s">
        <v>96</v>
      </c>
      <c r="B51" s="5" t="s">
        <v>97</v>
      </c>
      <c r="C51" s="16">
        <v>416</v>
      </c>
      <c r="D51" s="16">
        <v>20</v>
      </c>
      <c r="E51" s="26">
        <v>233608</v>
      </c>
      <c r="F51" s="11">
        <f t="shared" si="2"/>
        <v>1.7807609328447656</v>
      </c>
      <c r="G51" s="12">
        <f t="shared" si="3"/>
        <v>1.8663744392315331</v>
      </c>
    </row>
    <row r="52" spans="1:7" s="6" customFormat="1" ht="15" customHeight="1" x14ac:dyDescent="0.25">
      <c r="A52" s="7" t="s">
        <v>98</v>
      </c>
      <c r="B52" s="5" t="s">
        <v>99</v>
      </c>
      <c r="C52" s="16">
        <v>1500</v>
      </c>
      <c r="D52" s="16">
        <v>315</v>
      </c>
      <c r="E52" s="26">
        <v>852027</v>
      </c>
      <c r="F52" s="11">
        <f t="shared" si="2"/>
        <v>1.7605075895482185</v>
      </c>
      <c r="G52" s="12">
        <f t="shared" si="3"/>
        <v>2.1302141833533441</v>
      </c>
    </row>
    <row r="53" spans="1:7" s="6" customFormat="1" ht="15" customHeight="1" x14ac:dyDescent="0.25">
      <c r="A53" s="7" t="s">
        <v>100</v>
      </c>
      <c r="B53" s="5" t="s">
        <v>101</v>
      </c>
      <c r="C53" s="16">
        <v>511</v>
      </c>
      <c r="D53" s="16">
        <v>137</v>
      </c>
      <c r="E53" s="26">
        <v>473334</v>
      </c>
      <c r="F53" s="11">
        <f t="shared" si="2"/>
        <v>1.0795759442592334</v>
      </c>
      <c r="G53" s="12">
        <f t="shared" si="3"/>
        <v>1.3690121563209066</v>
      </c>
    </row>
    <row r="54" spans="1:7" s="6" customFormat="1" ht="15" customHeight="1" x14ac:dyDescent="0.25">
      <c r="A54" s="7" t="s">
        <v>102</v>
      </c>
      <c r="B54" s="5" t="s">
        <v>103</v>
      </c>
      <c r="C54" s="16">
        <v>700</v>
      </c>
      <c r="D54" s="16">
        <v>237</v>
      </c>
      <c r="E54" s="26">
        <v>377925</v>
      </c>
      <c r="F54" s="11">
        <f t="shared" si="2"/>
        <v>1.852219355692267</v>
      </c>
      <c r="G54" s="12">
        <f t="shared" si="3"/>
        <v>2.4793279089766487</v>
      </c>
    </row>
    <row r="55" spans="1:7" s="6" customFormat="1" ht="15" customHeight="1" x14ac:dyDescent="0.25">
      <c r="A55" s="7" t="s">
        <v>104</v>
      </c>
      <c r="B55" s="5" t="s">
        <v>105</v>
      </c>
      <c r="C55" s="16">
        <v>596</v>
      </c>
      <c r="D55" s="16">
        <v>340</v>
      </c>
      <c r="E55" s="26">
        <v>436005</v>
      </c>
      <c r="F55" s="11">
        <f t="shared" si="2"/>
        <v>1.3669568009541175</v>
      </c>
      <c r="G55" s="12">
        <f t="shared" si="3"/>
        <v>2.146764371968211</v>
      </c>
    </row>
    <row r="56" spans="1:7" s="6" customFormat="1" ht="15" customHeight="1" x14ac:dyDescent="0.25">
      <c r="A56" s="7" t="s">
        <v>106</v>
      </c>
      <c r="B56" s="5" t="s">
        <v>107</v>
      </c>
      <c r="C56" s="16">
        <v>121</v>
      </c>
      <c r="D56" s="16">
        <v>19</v>
      </c>
      <c r="E56" s="26">
        <v>58728</v>
      </c>
      <c r="F56" s="11">
        <f t="shared" si="2"/>
        <v>2.0603460019070972</v>
      </c>
      <c r="G56" s="12">
        <f t="shared" si="3"/>
        <v>2.3838714071652367</v>
      </c>
    </row>
    <row r="57" spans="1:7" s="6" customFormat="1" ht="15" customHeight="1" x14ac:dyDescent="0.25">
      <c r="A57" s="7" t="s">
        <v>108</v>
      </c>
      <c r="B57" s="5" t="s">
        <v>109</v>
      </c>
      <c r="C57" s="16">
        <v>171</v>
      </c>
      <c r="D57" s="16">
        <v>39</v>
      </c>
      <c r="E57" s="26">
        <v>158852</v>
      </c>
      <c r="F57" s="11">
        <f>C57/E57*1000</f>
        <v>1.0764736987888097</v>
      </c>
      <c r="G57" s="12">
        <f>(SUM(C57:D57)/E57)*1000</f>
        <v>1.3219852441266084</v>
      </c>
    </row>
    <row r="58" spans="1:7" s="6" customFormat="1" ht="15" customHeight="1" x14ac:dyDescent="0.25">
      <c r="A58" s="7" t="s">
        <v>110</v>
      </c>
      <c r="B58" s="5" t="s">
        <v>111</v>
      </c>
      <c r="C58" s="16">
        <v>342</v>
      </c>
      <c r="D58" s="16">
        <v>112</v>
      </c>
      <c r="E58" s="26">
        <v>268198</v>
      </c>
      <c r="F58" s="11">
        <f>C58/E58*1000</f>
        <v>1.2751772943869828</v>
      </c>
      <c r="G58" s="12">
        <f>(SUM(C58:D58)/E58)*1000</f>
        <v>1.6927792153558192</v>
      </c>
    </row>
    <row r="59" spans="1:7" s="6" customFormat="1" ht="15" customHeight="1" x14ac:dyDescent="0.25">
      <c r="A59" s="7" t="s">
        <v>112</v>
      </c>
      <c r="B59" s="5" t="s">
        <v>113</v>
      </c>
      <c r="C59" s="16">
        <v>431</v>
      </c>
      <c r="D59" s="16">
        <v>141</v>
      </c>
      <c r="E59" s="26">
        <v>220399</v>
      </c>
      <c r="F59" s="11">
        <f>C59/E59*1000</f>
        <v>1.9555442629050042</v>
      </c>
      <c r="G59" s="12">
        <f>(SUM(C59:D59)/E59)*1000</f>
        <v>2.5952930820920241</v>
      </c>
    </row>
    <row r="60" spans="1:7" s="6" customFormat="1" ht="15" customHeight="1" x14ac:dyDescent="0.25">
      <c r="A60" s="7" t="s">
        <v>114</v>
      </c>
      <c r="B60" s="5" t="s">
        <v>115</v>
      </c>
      <c r="C60" s="16">
        <v>323</v>
      </c>
      <c r="D60" s="16">
        <v>54</v>
      </c>
      <c r="E60" s="26">
        <v>218008</v>
      </c>
      <c r="F60" s="11">
        <f>C60/E60*1000</f>
        <v>1.4815970056144729</v>
      </c>
      <c r="G60" s="12">
        <f>(SUM(C60:D60)/E60)*1000</f>
        <v>1.7292943378224652</v>
      </c>
    </row>
    <row r="61" spans="1:7" s="6" customFormat="1" ht="15" customHeight="1" x14ac:dyDescent="0.25">
      <c r="A61" s="7" t="s">
        <v>116</v>
      </c>
      <c r="B61" s="5" t="s">
        <v>117</v>
      </c>
      <c r="C61" s="16">
        <v>206</v>
      </c>
      <c r="D61" s="16">
        <v>151</v>
      </c>
      <c r="E61" s="26">
        <v>73263</v>
      </c>
      <c r="F61" s="11">
        <f>C61/E61*1000</f>
        <v>2.8117876690826202</v>
      </c>
      <c r="G61" s="12">
        <f>(SUM(C61:D61)/E61)*1000</f>
        <v>4.8728553294295889</v>
      </c>
    </row>
    <row r="62" spans="1:7" s="6" customFormat="1" ht="15" customHeight="1" x14ac:dyDescent="0.25">
      <c r="A62" s="7" t="s">
        <v>118</v>
      </c>
      <c r="B62" s="5" t="s">
        <v>119</v>
      </c>
      <c r="C62" s="16">
        <v>116</v>
      </c>
      <c r="D62" s="16">
        <v>56</v>
      </c>
      <c r="E62" s="26">
        <v>114323</v>
      </c>
      <c r="F62" s="11">
        <f t="shared" ref="F62:F69" si="5">C62/E62*1000</f>
        <v>1.0146689642504132</v>
      </c>
      <c r="G62" s="12">
        <f t="shared" ref="G62:G69" si="6">(SUM(C62:D62)/E62)*1000</f>
        <v>1.5045091538885438</v>
      </c>
    </row>
    <row r="63" spans="1:7" s="6" customFormat="1" ht="15" customHeight="1" x14ac:dyDescent="0.25">
      <c r="A63" s="7" t="s">
        <v>120</v>
      </c>
      <c r="B63" s="5" t="s">
        <v>121</v>
      </c>
      <c r="C63" s="16">
        <v>51</v>
      </c>
      <c r="D63" s="16">
        <v>24</v>
      </c>
      <c r="E63" s="26">
        <v>38042</v>
      </c>
      <c r="F63" s="11">
        <f t="shared" si="5"/>
        <v>1.3406235213711162</v>
      </c>
      <c r="G63" s="12">
        <f t="shared" si="6"/>
        <v>1.9715051784869355</v>
      </c>
    </row>
    <row r="64" spans="1:7" s="6" customFormat="1" ht="15" customHeight="1" x14ac:dyDescent="0.25">
      <c r="A64" s="7" t="s">
        <v>122</v>
      </c>
      <c r="B64" s="5" t="s">
        <v>123</v>
      </c>
      <c r="C64" s="16">
        <v>29</v>
      </c>
      <c r="D64" s="16">
        <v>14</v>
      </c>
      <c r="E64" s="26">
        <v>15258</v>
      </c>
      <c r="F64" s="11">
        <f t="shared" si="5"/>
        <v>1.9006422860138943</v>
      </c>
      <c r="G64" s="12">
        <f t="shared" si="6"/>
        <v>2.818193734434395</v>
      </c>
    </row>
    <row r="65" spans="1:7" s="6" customFormat="1" ht="15" customHeight="1" x14ac:dyDescent="0.25">
      <c r="A65" s="7" t="s">
        <v>124</v>
      </c>
      <c r="B65" s="5" t="s">
        <v>125</v>
      </c>
      <c r="C65" s="16">
        <v>25</v>
      </c>
      <c r="D65" s="16">
        <v>8</v>
      </c>
      <c r="E65" s="26">
        <v>15867</v>
      </c>
      <c r="F65" s="11">
        <f t="shared" si="5"/>
        <v>1.5755971513203504</v>
      </c>
      <c r="G65" s="12">
        <f t="shared" si="6"/>
        <v>2.0797882397428626</v>
      </c>
    </row>
    <row r="66" spans="1:7" s="6" customFormat="1" ht="15" customHeight="1" x14ac:dyDescent="0.25">
      <c r="A66" s="7" t="s">
        <v>126</v>
      </c>
      <c r="B66" s="5" t="s">
        <v>127</v>
      </c>
      <c r="C66" s="21">
        <v>422</v>
      </c>
      <c r="D66" s="21">
        <v>0</v>
      </c>
      <c r="E66" s="27">
        <v>232216</v>
      </c>
      <c r="F66" s="22">
        <f t="shared" si="5"/>
        <v>1.8172735728804217</v>
      </c>
      <c r="G66" s="23">
        <f t="shared" si="6"/>
        <v>1.8172735728804217</v>
      </c>
    </row>
    <row r="67" spans="1:7" s="6" customFormat="1" ht="15" customHeight="1" x14ac:dyDescent="0.25">
      <c r="A67" s="7" t="s">
        <v>128</v>
      </c>
      <c r="B67" s="5" t="s">
        <v>129</v>
      </c>
      <c r="C67" s="16">
        <v>70</v>
      </c>
      <c r="D67" s="16">
        <v>33</v>
      </c>
      <c r="E67" s="26">
        <v>31943</v>
      </c>
      <c r="F67" s="11">
        <f t="shared" si="5"/>
        <v>2.1914034373728204</v>
      </c>
      <c r="G67" s="12">
        <f t="shared" si="6"/>
        <v>3.2244936292771502</v>
      </c>
    </row>
    <row r="68" spans="1:7" s="6" customFormat="1" ht="15" customHeight="1" x14ac:dyDescent="0.25">
      <c r="A68" s="7" t="s">
        <v>130</v>
      </c>
      <c r="B68" s="5" t="s">
        <v>131</v>
      </c>
      <c r="C68" s="16">
        <v>173</v>
      </c>
      <c r="D68" s="10">
        <v>31</v>
      </c>
      <c r="E68" s="26">
        <v>62175</v>
      </c>
      <c r="F68" s="11">
        <f t="shared" si="5"/>
        <v>2.7824688379573788</v>
      </c>
      <c r="G68" s="12">
        <f t="shared" si="6"/>
        <v>3.2810615199034983</v>
      </c>
    </row>
    <row r="69" spans="1:7" s="6" customFormat="1" ht="15" customHeight="1" x14ac:dyDescent="0.25">
      <c r="A69" s="7" t="s">
        <v>132</v>
      </c>
      <c r="B69" s="5" t="s">
        <v>133</v>
      </c>
      <c r="C69" s="16">
        <v>42</v>
      </c>
      <c r="D69" s="10">
        <v>16</v>
      </c>
      <c r="E69" s="26">
        <v>21623</v>
      </c>
      <c r="F69" s="11">
        <f t="shared" si="5"/>
        <v>1.9423761735189382</v>
      </c>
      <c r="G69" s="12">
        <f t="shared" si="6"/>
        <v>2.6823290015261527</v>
      </c>
    </row>
    <row r="70" spans="1:7" s="6" customFormat="1" ht="15" customHeight="1" x14ac:dyDescent="0.25">
      <c r="E70" s="24"/>
    </row>
  </sheetData>
  <sheetProtection sort="0" autoFilter="0" pivotTables="0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Ratios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2016-04-18T13:33:32Z</dcterms:created>
  <dcterms:modified xsi:type="dcterms:W3CDTF">2019-03-18T13:44:35Z</dcterms:modified>
</cp:coreProperties>
</file>